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 tabRatio="743" activeTab="5"/>
  </bookViews>
  <sheets>
    <sheet name="основной" sheetId="1" r:id="rId1"/>
    <sheet name="юниоры" sheetId="2" r:id="rId2"/>
    <sheet name="юноши" sheetId="3" r:id="rId3"/>
    <sheet name="7-ми летние" sheetId="4" r:id="rId4"/>
    <sheet name="6-ти летние" sheetId="6" r:id="rId5"/>
    <sheet name="5-ти летние" sheetId="5" r:id="rId6"/>
  </sheets>
  <definedNames>
    <definedName name="_xlnm.Print_Area" localSheetId="4">'6-ти летние'!$A$1:$L$8</definedName>
    <definedName name="_xlnm.Print_Area" localSheetId="3">'7-ми летние'!$A$1:$H$7</definedName>
    <definedName name="_xlnm.Print_Area" localSheetId="0">основной!$A$1:$J$17</definedName>
    <definedName name="_xlnm.Print_Area" localSheetId="1">юниоры!$A$1:$J$15</definedName>
    <definedName name="_xlnm.Print_Area" localSheetId="2">юноши!$A$1:$K$39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4" i="2"/>
  <c r="F10" i="3"/>
  <c r="F4" i="3"/>
  <c r="G4" i="1"/>
  <c r="G5" i="1"/>
  <c r="G8" i="1" l="1"/>
  <c r="G6" i="1"/>
  <c r="G6" i="6" l="1"/>
  <c r="G4" i="4"/>
  <c r="F28" i="3"/>
  <c r="F18" i="3"/>
  <c r="F13" i="3"/>
  <c r="F16" i="3"/>
  <c r="F14" i="3"/>
  <c r="F11" i="3"/>
  <c r="F15" i="3"/>
  <c r="F5" i="3"/>
  <c r="F6" i="3"/>
  <c r="F9" i="3"/>
  <c r="F27" i="3"/>
  <c r="F25" i="3"/>
  <c r="F26" i="3"/>
  <c r="G5" i="2" l="1"/>
  <c r="F19" i="3"/>
  <c r="F30" i="3"/>
  <c r="F20" i="3"/>
  <c r="F12" i="3"/>
  <c r="F17" i="3"/>
  <c r="F8" i="3"/>
  <c r="F7" i="3"/>
  <c r="F24" i="3"/>
  <c r="F22" i="3"/>
  <c r="F23" i="3"/>
  <c r="G7" i="1" l="1"/>
  <c r="G5" i="6" l="1"/>
  <c r="G4" i="6"/>
  <c r="A6" i="6" s="1"/>
  <c r="G5" i="4"/>
  <c r="F29" i="3"/>
  <c r="F21" i="3"/>
  <c r="G10" i="2"/>
  <c r="G11" i="2"/>
  <c r="G12" i="2"/>
  <c r="G7" i="2"/>
  <c r="G9" i="2"/>
  <c r="G8" i="2"/>
  <c r="G9" i="1"/>
  <c r="G13" i="1"/>
  <c r="G11" i="1"/>
  <c r="G10" i="1"/>
  <c r="G14" i="1"/>
  <c r="G12" i="1"/>
  <c r="A28" i="3" l="1"/>
  <c r="A27" i="3"/>
  <c r="A21" i="3"/>
  <c r="A30" i="3"/>
  <c r="A11" i="3"/>
  <c r="A20" i="3"/>
  <c r="A26" i="3"/>
  <c r="A25" i="3"/>
  <c r="A19" i="3"/>
  <c r="A9" i="3"/>
  <c r="A8" i="3"/>
  <c r="A14" i="3"/>
  <c r="A16" i="3"/>
  <c r="A7" i="3"/>
  <c r="A5" i="3"/>
  <c r="A13" i="3"/>
  <c r="A23" i="3"/>
  <c r="A22" i="3"/>
  <c r="A24" i="3"/>
  <c r="A10" i="3"/>
  <c r="A15" i="3"/>
  <c r="A6" i="3"/>
  <c r="A29" i="3"/>
  <c r="A12" i="3"/>
  <c r="A17" i="3"/>
  <c r="A4" i="3"/>
  <c r="A18" i="3"/>
  <c r="G6" i="5"/>
  <c r="G5" i="5"/>
  <c r="G4" i="5"/>
  <c r="G7" i="5"/>
  <c r="G8" i="5" l="1"/>
  <c r="A11" i="1" l="1"/>
  <c r="A13" i="1"/>
  <c r="A4" i="1"/>
  <c r="A9" i="1"/>
  <c r="A12" i="2" l="1"/>
  <c r="A5" i="2"/>
  <c r="A9" i="2"/>
  <c r="A10" i="2"/>
  <c r="A8" i="2"/>
  <c r="A7" i="2"/>
  <c r="A11" i="2"/>
  <c r="A4" i="2"/>
  <c r="A5" i="4"/>
  <c r="A4" i="4" l="1"/>
  <c r="A6" i="2" l="1"/>
  <c r="A5" i="6" l="1"/>
  <c r="A8" i="1" l="1"/>
  <c r="A6" i="1" l="1"/>
  <c r="A14" i="1"/>
  <c r="A10" i="1"/>
  <c r="A7" i="1"/>
  <c r="A5" i="1"/>
  <c r="A12" i="1"/>
  <c r="A4" i="6" l="1"/>
  <c r="A8" i="5" l="1"/>
  <c r="A6" i="5"/>
  <c r="A10" i="5" l="1"/>
  <c r="A5" i="5"/>
  <c r="A11" i="5"/>
  <c r="A12" i="5"/>
  <c r="A4" i="5"/>
  <c r="A7" i="5"/>
  <c r="A9" i="5"/>
  <c r="A13" i="5"/>
</calcChain>
</file>

<file path=xl/sharedStrings.xml><?xml version="1.0" encoding="utf-8"?>
<sst xmlns="http://schemas.openxmlformats.org/spreadsheetml/2006/main" count="307" uniqueCount="111">
  <si>
    <t>место</t>
  </si>
  <si>
    <t>Всадник</t>
  </si>
  <si>
    <t>Лошадь</t>
  </si>
  <si>
    <t>БАЛЛЫ</t>
  </si>
  <si>
    <t>Фамилия, имя</t>
  </si>
  <si>
    <t>г.р.</t>
  </si>
  <si>
    <t>сп. раз-д</t>
  </si>
  <si>
    <t>Кличка - г.р.</t>
  </si>
  <si>
    <t>мс</t>
  </si>
  <si>
    <t>кмс</t>
  </si>
  <si>
    <t>мсмк</t>
  </si>
  <si>
    <t>КИСС МИ-16</t>
  </si>
  <si>
    <t>ГРАНД БАСТИОН-15</t>
  </si>
  <si>
    <t>БЕПИНА-17</t>
  </si>
  <si>
    <t>ТИХОНОВИЧ Анастасия</t>
  </si>
  <si>
    <t>МАХНАЧ Оксана</t>
  </si>
  <si>
    <t>КРЫНА Максим</t>
  </si>
  <si>
    <t>НИКОЛЬСКАЯ Анастасия</t>
  </si>
  <si>
    <t>Принадлежность</t>
  </si>
  <si>
    <t>РЦОП КСиК</t>
  </si>
  <si>
    <t>МинскЦОР</t>
  </si>
  <si>
    <t>ФАБЕРЖЕ-17</t>
  </si>
  <si>
    <t>ЗАКАЗУКИ-14</t>
  </si>
  <si>
    <t>КРЫНА Ксения</t>
  </si>
  <si>
    <t>БОДАЛЬ Александр</t>
  </si>
  <si>
    <t>ФОРЕСТ ГАМП-17</t>
  </si>
  <si>
    <t>СДЮШОР проф.</t>
  </si>
  <si>
    <t>БрестСДЮШОР</t>
  </si>
  <si>
    <t>ДОЛГОВА Анастасия</t>
  </si>
  <si>
    <t>ПАРЛАМЕНТ-16</t>
  </si>
  <si>
    <t>ВЕРАБЕЙ Дарья</t>
  </si>
  <si>
    <t>СДЮШОР №2 МРИК</t>
  </si>
  <si>
    <t>САЦУК Алексей</t>
  </si>
  <si>
    <t>ХЭППИ ЛАЙФ-18</t>
  </si>
  <si>
    <t>КСК "Пиаффе"</t>
  </si>
  <si>
    <t>КУЛИК Ксения</t>
  </si>
  <si>
    <t>СЕРГЕЙ Дарья</t>
  </si>
  <si>
    <t>БОРИДОР-11</t>
  </si>
  <si>
    <t>-</t>
  </si>
  <si>
    <t>ТРОЯНОВА Ксения</t>
  </si>
  <si>
    <t>АНИСКОВЕЦ Валерия</t>
  </si>
  <si>
    <t>ВЕРАБЕЙ Александра</t>
  </si>
  <si>
    <t>ГЕРАСИМОВА Мария</t>
  </si>
  <si>
    <t>ШЕСТАК Дарья</t>
  </si>
  <si>
    <t>КАЧУР Ярослав</t>
  </si>
  <si>
    <t>ПАРАХНЕВИЧ Алина</t>
  </si>
  <si>
    <t>АГАФОНОВА София</t>
  </si>
  <si>
    <t>ЧВ</t>
  </si>
  <si>
    <t>РИТАРДАНДО-09</t>
  </si>
  <si>
    <t>КОВБОЙ-16</t>
  </si>
  <si>
    <t>ГомельЦОР</t>
  </si>
  <si>
    <t>ШЕРАУХОВА Доминика</t>
  </si>
  <si>
    <t>БОНДАРЕНКО Елизавета</t>
  </si>
  <si>
    <t>МАНУЭЛЬ-16</t>
  </si>
  <si>
    <t>АРЛЕКИНО II-18</t>
  </si>
  <si>
    <t>ХРОЛ Лада</t>
  </si>
  <si>
    <t>ЭГЕЛОН-16</t>
  </si>
  <si>
    <t>СТЕПАНЕНКО Марина</t>
  </si>
  <si>
    <t>КАРФАГЕН-20</t>
  </si>
  <si>
    <t>АЛФЕРЧИК Валерия</t>
  </si>
  <si>
    <t>ЭКШН-СТАР-14</t>
  </si>
  <si>
    <t>2010</t>
  </si>
  <si>
    <t>ДИВАКОВА Ольга</t>
  </si>
  <si>
    <t>ЛИСОВСКИЙ Артем</t>
  </si>
  <si>
    <t>ЛАНЦЕЛОТТА-20</t>
  </si>
  <si>
    <t>ЧРБ в пом.
(Ратомка)                       04.03-07.03.26</t>
  </si>
  <si>
    <t>КСК "ПАРАДА"</t>
  </si>
  <si>
    <t>искл.</t>
  </si>
  <si>
    <t>БОН ПАРИ-17</t>
  </si>
  <si>
    <t>ТАМАНЬ-15</t>
  </si>
  <si>
    <t>ДЮССЕЛЬДОРФ-19</t>
  </si>
  <si>
    <t>БЕЛИТА-17</t>
  </si>
  <si>
    <t>БЛЭЙД-17</t>
  </si>
  <si>
    <t>не ст.</t>
  </si>
  <si>
    <t>ЧРБ в пом.
(Ратомка) 
04.03-07.03.26</t>
  </si>
  <si>
    <t>ОРС (Ратомка)
04.03-07.03.26</t>
  </si>
  <si>
    <t>ГАСПЕР София</t>
  </si>
  <si>
    <t>БУСЬКО Мария</t>
  </si>
  <si>
    <t>ЛЕШКОВА Каролина</t>
  </si>
  <si>
    <t>ЗИКЕЕВА Варвара</t>
  </si>
  <si>
    <t>ФОМИНОВ Александр</t>
  </si>
  <si>
    <t>БАРБАРОССА-19</t>
  </si>
  <si>
    <t>МС (Россия)
01.04-05.04.26</t>
  </si>
  <si>
    <t>ЭКП (Ратомка)
09.04-11.04.26</t>
  </si>
  <si>
    <t>ПИЛИПЕНКОВА Ангелина</t>
  </si>
  <si>
    <t>АМБРАЖЕВИЧ Вероника</t>
  </si>
  <si>
    <t>ТОМАШУК Дина</t>
  </si>
  <si>
    <t>МАЗУРКЕВИЧ Ксения</t>
  </si>
  <si>
    <t>МогилевЦОР</t>
  </si>
  <si>
    <t>МОЖАРОВА Полина</t>
  </si>
  <si>
    <t>ВАСИЛЮК Дарья</t>
  </si>
  <si>
    <t>снят</t>
  </si>
  <si>
    <t>БОГДАНОВА Валерия</t>
  </si>
  <si>
    <t>ПАТАПЕНЯ Елизавета</t>
  </si>
  <si>
    <t>КОЗАЧУК Яна</t>
  </si>
  <si>
    <t>ОДМ (Полочаны)
29.04-02.05.26</t>
  </si>
  <si>
    <t>ЯКУБОВСКАЯ Татьяна</t>
  </si>
  <si>
    <t>СЕГОДНИК Милана</t>
  </si>
  <si>
    <t>ПАПЛЕВКА Каролина</t>
  </si>
  <si>
    <t>БОНДАРЕНКО Арсений</t>
  </si>
  <si>
    <t>БАРАНОВ Ярослав</t>
  </si>
  <si>
    <t>ОРС
(Полочаны) 
29.04-02.05.26</t>
  </si>
  <si>
    <t>ЛИДИЯ-20</t>
  </si>
  <si>
    <t>МС (Россия)                       18.02-23.02.26</t>
  </si>
  <si>
    <t>РЕЙТИНГ ЮНОШЕЙ ПО КОНКУРУ МАЙ 2026</t>
  </si>
  <si>
    <t>МС Кубок Победы (Россия)
07.05-10.05.26</t>
  </si>
  <si>
    <t>ОСНОВНОЙ РЕЙТИНГ ПО КОНКУРУ МАЙ 2026</t>
  </si>
  <si>
    <t>РЕЙТИНГ ЮНИОРОВ ПО КОНКУРУ МАЙ 2026</t>
  </si>
  <si>
    <t>РЕЙТИНГ ЛОШАДЕЙ 7МИ ЛЕТ ПО КОНКУРУ МАЙ 2026</t>
  </si>
  <si>
    <t>РЕЙТИНГ ЛОШАДЕЙ 6ТИ ЛЕТ ПО КОНКУРУ МАЙ 2026</t>
  </si>
  <si>
    <t>РЕЙТИНГ ЛОШАДЕЙ 5ТИ ЛЕТ ПО КОНКУРУ 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</si>
</sst>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3" xfId="0" applyBorder="1"/>
    <xf numFmtId="0" fontId="0" fillId="0" borderId="19" xfId="0" applyBorder="1"/>
    <xf numFmtId="0" fontId="0" fillId="0" borderId="14" xfId="0" applyFill="1" applyBorder="1"/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/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/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Fill="1" applyBorder="1"/>
    <xf numFmtId="0" fontId="0" fillId="0" borderId="4" xfId="0" applyBorder="1"/>
    <xf numFmtId="0" fontId="0" fillId="0" borderId="35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5" xfId="0" applyFill="1" applyBorder="1"/>
    <xf numFmtId="0" fontId="0" fillId="0" borderId="0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0" fillId="0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47" xfId="0" applyBorder="1" applyAlignment="1">
      <alignment horizontal="right"/>
    </xf>
    <xf numFmtId="0" fontId="0" fillId="0" borderId="4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0" borderId="47" xfId="0" applyFont="1" applyBorder="1" applyAlignment="1">
      <alignment horizontal="center" vertical="center" wrapText="1"/>
    </xf>
    <xf numFmtId="0" fontId="0" fillId="0" borderId="38" xfId="0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3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/>
    <xf numFmtId="0" fontId="0" fillId="0" borderId="40" xfId="0" applyFill="1" applyBorder="1"/>
    <xf numFmtId="0" fontId="0" fillId="0" borderId="23" xfId="0" applyFill="1" applyBorder="1"/>
    <xf numFmtId="0" fontId="0" fillId="0" borderId="35" xfId="0" applyFill="1" applyBorder="1"/>
    <xf numFmtId="0" fontId="0" fillId="0" borderId="1" xfId="0" applyBorder="1" applyAlignment="1">
      <alignment horizontal="center"/>
    </xf>
    <xf numFmtId="0" fontId="0" fillId="0" borderId="51" xfId="0" applyFill="1" applyBorder="1" applyAlignment="1">
      <alignment horizontal="right"/>
    </xf>
    <xf numFmtId="0" fontId="0" fillId="0" borderId="20" xfId="0" applyFill="1" applyBorder="1"/>
    <xf numFmtId="0" fontId="0" fillId="0" borderId="38" xfId="0" applyBorder="1" applyAlignment="1">
      <alignment horizontal="right" vertical="center"/>
    </xf>
    <xf numFmtId="0" fontId="0" fillId="0" borderId="47" xfId="0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5" xfId="0" applyFill="1" applyBorder="1"/>
    <xf numFmtId="0" fontId="0" fillId="0" borderId="51" xfId="0" applyFill="1" applyBorder="1"/>
    <xf numFmtId="0" fontId="0" fillId="0" borderId="58" xfId="0" applyFill="1" applyBorder="1"/>
    <xf numFmtId="0" fontId="0" fillId="2" borderId="51" xfId="0" applyFill="1" applyBorder="1" applyAlignment="1">
      <alignment horizontal="center" vertical="center"/>
    </xf>
    <xf numFmtId="0" fontId="0" fillId="0" borderId="56" xfId="0" applyFill="1" applyBorder="1"/>
    <xf numFmtId="0" fontId="0" fillId="0" borderId="56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/>
    <xf numFmtId="0" fontId="0" fillId="0" borderId="60" xfId="0" applyBorder="1" applyAlignment="1">
      <alignment horizontal="center"/>
    </xf>
    <xf numFmtId="0" fontId="0" fillId="0" borderId="60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58" xfId="0" applyFill="1" applyBorder="1" applyAlignment="1">
      <alignment horizontal="right"/>
    </xf>
    <xf numFmtId="0" fontId="0" fillId="0" borderId="59" xfId="0" applyFill="1" applyBorder="1" applyAlignment="1">
      <alignment horizontal="right"/>
    </xf>
    <xf numFmtId="0" fontId="7" fillId="0" borderId="47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0" fillId="0" borderId="53" xfId="0" applyBorder="1" applyAlignment="1">
      <alignment horizontal="right" vertical="center"/>
    </xf>
    <xf numFmtId="0" fontId="0" fillId="0" borderId="12" xfId="0" applyFill="1" applyBorder="1"/>
    <xf numFmtId="0" fontId="0" fillId="0" borderId="53" xfId="0" applyFill="1" applyBorder="1" applyAlignment="1">
      <alignment horizontal="right" vertical="center"/>
    </xf>
    <xf numFmtId="0" fontId="0" fillId="0" borderId="46" xfId="0" applyFill="1" applyBorder="1"/>
    <xf numFmtId="0" fontId="0" fillId="0" borderId="8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8" xfId="0" applyBorder="1" applyAlignment="1"/>
    <xf numFmtId="0" fontId="0" fillId="0" borderId="59" xfId="0" applyBorder="1" applyAlignment="1"/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1" xfId="0" applyBorder="1" applyAlignment="1"/>
    <xf numFmtId="0" fontId="3" fillId="0" borderId="30" xfId="0" applyFont="1" applyBorder="1"/>
    <xf numFmtId="0" fontId="3" fillId="0" borderId="3" xfId="0" applyFont="1" applyBorder="1"/>
    <xf numFmtId="0" fontId="3" fillId="0" borderId="16" xfId="0" applyFont="1" applyBorder="1"/>
    <xf numFmtId="0" fontId="3" fillId="0" borderId="19" xfId="0" applyFont="1" applyBorder="1"/>
    <xf numFmtId="0" fontId="3" fillId="0" borderId="18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58" xfId="0" applyFont="1" applyFill="1" applyBorder="1"/>
    <xf numFmtId="0" fontId="3" fillId="0" borderId="59" xfId="0" applyFont="1" applyFill="1" applyBorder="1"/>
    <xf numFmtId="0" fontId="3" fillId="0" borderId="21" xfId="0" applyFont="1" applyBorder="1"/>
    <xf numFmtId="0" fontId="3" fillId="0" borderId="48" xfId="0" applyFont="1" applyBorder="1"/>
    <xf numFmtId="0" fontId="3" fillId="0" borderId="19" xfId="0" applyFont="1" applyFill="1" applyBorder="1"/>
    <xf numFmtId="0" fontId="3" fillId="0" borderId="45" xfId="0" applyFont="1" applyFill="1" applyBorder="1"/>
    <xf numFmtId="0" fontId="3" fillId="0" borderId="45" xfId="0" applyFont="1" applyBorder="1"/>
    <xf numFmtId="0" fontId="3" fillId="0" borderId="18" xfId="0" applyFont="1" applyFill="1" applyBorder="1"/>
    <xf numFmtId="0" fontId="3" fillId="0" borderId="45" xfId="0" applyFont="1" applyBorder="1" applyAlignment="1">
      <alignment horizontal="right"/>
    </xf>
    <xf numFmtId="0" fontId="3" fillId="0" borderId="22" xfId="0" applyFont="1" applyBorder="1"/>
    <xf numFmtId="0" fontId="3" fillId="0" borderId="27" xfId="0" applyFont="1" applyBorder="1"/>
    <xf numFmtId="0" fontId="3" fillId="0" borderId="49" xfId="0" applyFont="1" applyBorder="1"/>
    <xf numFmtId="0" fontId="3" fillId="0" borderId="28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right"/>
    </xf>
    <xf numFmtId="0" fontId="3" fillId="0" borderId="58" xfId="0" applyFont="1" applyBorder="1"/>
    <xf numFmtId="0" fontId="3" fillId="0" borderId="60" xfId="0" applyFont="1" applyBorder="1"/>
    <xf numFmtId="0" fontId="3" fillId="0" borderId="59" xfId="0" applyFont="1" applyBorder="1"/>
    <xf numFmtId="0" fontId="3" fillId="0" borderId="51" xfId="0" applyFont="1" applyBorder="1"/>
    <xf numFmtId="0" fontId="3" fillId="0" borderId="26" xfId="0" applyFont="1" applyBorder="1" applyAlignment="1">
      <alignment horizontal="right"/>
    </xf>
    <xf numFmtId="0" fontId="7" fillId="0" borderId="4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32" xfId="0" applyBorder="1" applyAlignment="1">
      <alignment horizontal="right" vertical="center"/>
    </xf>
    <xf numFmtId="0" fontId="3" fillId="0" borderId="29" xfId="0" applyFont="1" applyBorder="1"/>
    <xf numFmtId="0" fontId="3" fillId="0" borderId="60" xfId="0" applyFont="1" applyFill="1" applyBorder="1"/>
    <xf numFmtId="0" fontId="2" fillId="0" borderId="19" xfId="0" applyFont="1" applyBorder="1" applyAlignment="1">
      <alignment horizontal="right"/>
    </xf>
    <xf numFmtId="0" fontId="0" fillId="0" borderId="51" xfId="0" applyBorder="1"/>
    <xf numFmtId="0" fontId="0" fillId="0" borderId="47" xfId="0" applyBorder="1"/>
    <xf numFmtId="0" fontId="3" fillId="0" borderId="21" xfId="0" applyFont="1" applyFill="1" applyBorder="1"/>
    <xf numFmtId="0" fontId="3" fillId="0" borderId="48" xfId="0" applyFont="1" applyFill="1" applyBorder="1"/>
    <xf numFmtId="0" fontId="8" fillId="0" borderId="3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zoomScale="115" zoomScaleNormal="115" zoomScaleSheetLayoutView="85" workbookViewId="0">
      <pane ySplit="3" topLeftCell="A4" activePane="bottomLeft" state="frozen"/>
      <selection pane="bottomLeft" activeCell="B17" sqref="B17"/>
    </sheetView>
  </sheetViews>
  <sheetFormatPr defaultRowHeight="14.4" x14ac:dyDescent="0.3"/>
  <cols>
    <col min="1" max="1" width="4.6640625" customWidth="1"/>
    <col min="2" max="2" width="23.21875" customWidth="1"/>
    <col min="3" max="3" width="7.5546875" customWidth="1"/>
    <col min="4" max="4" width="8.44140625" customWidth="1"/>
    <col min="5" max="5" width="25.6640625" customWidth="1"/>
    <col min="6" max="6" width="19.88671875" style="71" customWidth="1"/>
    <col min="7" max="7" width="6.77734375" style="26" customWidth="1"/>
    <col min="8" max="15" width="7.21875" customWidth="1"/>
  </cols>
  <sheetData>
    <row r="1" spans="1:15" ht="15" thickBot="1" x14ac:dyDescent="0.35">
      <c r="A1" t="s">
        <v>106</v>
      </c>
    </row>
    <row r="2" spans="1:15" ht="60" customHeight="1" thickBot="1" x14ac:dyDescent="0.35">
      <c r="A2" s="180" t="s">
        <v>0</v>
      </c>
      <c r="B2" s="182" t="s">
        <v>1</v>
      </c>
      <c r="C2" s="183"/>
      <c r="D2" s="184"/>
      <c r="E2" s="58" t="s">
        <v>2</v>
      </c>
      <c r="F2" s="187" t="s">
        <v>18</v>
      </c>
      <c r="G2" s="185" t="s">
        <v>3</v>
      </c>
      <c r="H2" s="171" t="s">
        <v>103</v>
      </c>
      <c r="I2" s="177" t="s">
        <v>65</v>
      </c>
      <c r="J2" s="178"/>
      <c r="K2" s="177" t="s">
        <v>82</v>
      </c>
      <c r="L2" s="179"/>
      <c r="M2" s="178"/>
      <c r="N2" s="177" t="s">
        <v>105</v>
      </c>
      <c r="O2" s="178"/>
    </row>
    <row r="3" spans="1:15" ht="15" thickBot="1" x14ac:dyDescent="0.35">
      <c r="A3" s="181"/>
      <c r="B3" s="14" t="s">
        <v>4</v>
      </c>
      <c r="C3" s="11" t="s">
        <v>5</v>
      </c>
      <c r="D3" s="54" t="s">
        <v>6</v>
      </c>
      <c r="E3" s="59" t="s">
        <v>7</v>
      </c>
      <c r="F3" s="188"/>
      <c r="G3" s="186"/>
      <c r="H3" s="80">
        <v>145</v>
      </c>
      <c r="I3" s="80">
        <v>145</v>
      </c>
      <c r="J3" s="67">
        <v>150</v>
      </c>
      <c r="K3" s="80">
        <v>145</v>
      </c>
      <c r="L3" s="163">
        <v>145</v>
      </c>
      <c r="M3" s="67">
        <v>150</v>
      </c>
      <c r="N3" s="80">
        <v>145</v>
      </c>
      <c r="O3" s="67">
        <v>150</v>
      </c>
    </row>
    <row r="4" spans="1:15" x14ac:dyDescent="0.3">
      <c r="A4" s="56">
        <f t="shared" ref="A4:A14" si="0">RANK(G4,G$4:G$14,0)</f>
        <v>1</v>
      </c>
      <c r="B4" s="85" t="s">
        <v>16</v>
      </c>
      <c r="C4" s="68">
        <v>1979</v>
      </c>
      <c r="D4" s="69" t="s">
        <v>10</v>
      </c>
      <c r="E4" s="32" t="s">
        <v>54</v>
      </c>
      <c r="F4" s="56" t="s">
        <v>66</v>
      </c>
      <c r="G4" s="30">
        <f>I4+J4+N4+O4</f>
        <v>507</v>
      </c>
      <c r="H4" s="133"/>
      <c r="I4" s="133">
        <v>101</v>
      </c>
      <c r="J4" s="134">
        <v>136</v>
      </c>
      <c r="K4" s="133"/>
      <c r="L4" s="164"/>
      <c r="M4" s="134"/>
      <c r="N4" s="133">
        <v>122</v>
      </c>
      <c r="O4" s="134">
        <v>148</v>
      </c>
    </row>
    <row r="5" spans="1:15" x14ac:dyDescent="0.3">
      <c r="A5" s="52">
        <f t="shared" si="0"/>
        <v>2</v>
      </c>
      <c r="B5" s="9" t="s">
        <v>17</v>
      </c>
      <c r="C5" s="16">
        <v>1995</v>
      </c>
      <c r="D5" s="37" t="s">
        <v>8</v>
      </c>
      <c r="E5" s="5" t="s">
        <v>11</v>
      </c>
      <c r="F5" s="52" t="s">
        <v>20</v>
      </c>
      <c r="G5" s="27">
        <f>I5+J5+L5+M5+N5</f>
        <v>443</v>
      </c>
      <c r="H5" s="136"/>
      <c r="I5" s="136">
        <v>106</v>
      </c>
      <c r="J5" s="137">
        <v>102</v>
      </c>
      <c r="K5" s="136"/>
      <c r="L5" s="147">
        <v>48</v>
      </c>
      <c r="M5" s="137">
        <v>54</v>
      </c>
      <c r="N5" s="136">
        <v>133</v>
      </c>
      <c r="O5" s="137">
        <v>0</v>
      </c>
    </row>
    <row r="6" spans="1:15" x14ac:dyDescent="0.3">
      <c r="A6" s="52">
        <f t="shared" si="0"/>
        <v>3</v>
      </c>
      <c r="B6" s="9" t="s">
        <v>14</v>
      </c>
      <c r="C6" s="16">
        <v>1999</v>
      </c>
      <c r="D6" s="37" t="s">
        <v>8</v>
      </c>
      <c r="E6" s="5" t="s">
        <v>12</v>
      </c>
      <c r="F6" s="73" t="s">
        <v>19</v>
      </c>
      <c r="G6" s="27">
        <f>I6+J6+H6</f>
        <v>395</v>
      </c>
      <c r="H6" s="136">
        <v>105</v>
      </c>
      <c r="I6" s="136">
        <v>130</v>
      </c>
      <c r="J6" s="137">
        <v>160</v>
      </c>
      <c r="K6" s="136"/>
      <c r="L6" s="147"/>
      <c r="M6" s="137"/>
      <c r="N6" s="136"/>
      <c r="O6" s="137"/>
    </row>
    <row r="7" spans="1:15" x14ac:dyDescent="0.3">
      <c r="A7" s="52">
        <f t="shared" si="0"/>
        <v>4</v>
      </c>
      <c r="B7" s="9" t="s">
        <v>14</v>
      </c>
      <c r="C7" s="16">
        <v>1999</v>
      </c>
      <c r="D7" s="37" t="s">
        <v>8</v>
      </c>
      <c r="E7" s="5" t="s">
        <v>21</v>
      </c>
      <c r="F7" s="73" t="s">
        <v>19</v>
      </c>
      <c r="G7" s="27">
        <f>J7+K7+M7</f>
        <v>277</v>
      </c>
      <c r="H7" s="136"/>
      <c r="I7" s="136"/>
      <c r="J7" s="137">
        <v>126</v>
      </c>
      <c r="K7" s="136">
        <v>89</v>
      </c>
      <c r="L7" s="147"/>
      <c r="M7" s="137">
        <v>62</v>
      </c>
      <c r="N7" s="136"/>
      <c r="O7" s="137"/>
    </row>
    <row r="8" spans="1:15" x14ac:dyDescent="0.3">
      <c r="A8" s="52">
        <f t="shared" si="0"/>
        <v>5</v>
      </c>
      <c r="B8" s="9" t="s">
        <v>24</v>
      </c>
      <c r="C8" s="16">
        <v>1989</v>
      </c>
      <c r="D8" s="37" t="s">
        <v>8</v>
      </c>
      <c r="E8" s="5" t="s">
        <v>25</v>
      </c>
      <c r="F8" s="73" t="s">
        <v>19</v>
      </c>
      <c r="G8" s="27">
        <f>I8+J8+K8+M8+H8</f>
        <v>237</v>
      </c>
      <c r="H8" s="136">
        <v>55</v>
      </c>
      <c r="I8" s="136">
        <v>78</v>
      </c>
      <c r="J8" s="137">
        <v>0</v>
      </c>
      <c r="K8" s="136">
        <v>50</v>
      </c>
      <c r="L8" s="147"/>
      <c r="M8" s="137">
        <v>54</v>
      </c>
      <c r="N8" s="136"/>
      <c r="O8" s="137"/>
    </row>
    <row r="9" spans="1:15" x14ac:dyDescent="0.3">
      <c r="A9" s="52">
        <f t="shared" si="0"/>
        <v>6</v>
      </c>
      <c r="B9" s="9" t="s">
        <v>52</v>
      </c>
      <c r="C9" s="16">
        <v>2003</v>
      </c>
      <c r="D9" s="37" t="s">
        <v>8</v>
      </c>
      <c r="E9" s="5" t="s">
        <v>53</v>
      </c>
      <c r="F9" s="52" t="s">
        <v>20</v>
      </c>
      <c r="G9" s="27">
        <f>I9+J9</f>
        <v>210</v>
      </c>
      <c r="H9" s="136"/>
      <c r="I9" s="136">
        <v>116</v>
      </c>
      <c r="J9" s="137">
        <v>94</v>
      </c>
      <c r="K9" s="136"/>
      <c r="L9" s="147"/>
      <c r="M9" s="137"/>
      <c r="N9" s="136"/>
      <c r="O9" s="137"/>
    </row>
    <row r="10" spans="1:15" x14ac:dyDescent="0.3">
      <c r="A10" s="52">
        <f t="shared" si="0"/>
        <v>7</v>
      </c>
      <c r="B10" s="9" t="s">
        <v>15</v>
      </c>
      <c r="C10" s="16">
        <v>2002</v>
      </c>
      <c r="D10" s="37" t="s">
        <v>8</v>
      </c>
      <c r="E10" s="5" t="s">
        <v>13</v>
      </c>
      <c r="F10" s="73" t="s">
        <v>19</v>
      </c>
      <c r="G10" s="27">
        <f>I10</f>
        <v>140</v>
      </c>
      <c r="H10" s="136"/>
      <c r="I10" s="136">
        <v>140</v>
      </c>
      <c r="J10" s="137"/>
      <c r="K10" s="136"/>
      <c r="L10" s="147"/>
      <c r="M10" s="137"/>
      <c r="N10" s="136"/>
      <c r="O10" s="137"/>
    </row>
    <row r="11" spans="1:15" x14ac:dyDescent="0.3">
      <c r="A11" s="52">
        <f t="shared" si="0"/>
        <v>8</v>
      </c>
      <c r="B11" s="9" t="s">
        <v>32</v>
      </c>
      <c r="C11" s="16">
        <v>1996</v>
      </c>
      <c r="D11" s="37" t="s">
        <v>8</v>
      </c>
      <c r="E11" s="5" t="s">
        <v>60</v>
      </c>
      <c r="F11" s="52" t="s">
        <v>31</v>
      </c>
      <c r="G11" s="27">
        <f>J11</f>
        <v>112</v>
      </c>
      <c r="H11" s="136"/>
      <c r="I11" s="136"/>
      <c r="J11" s="139">
        <v>112</v>
      </c>
      <c r="K11" s="136"/>
      <c r="L11" s="147"/>
      <c r="M11" s="139"/>
      <c r="N11" s="136"/>
      <c r="O11" s="139"/>
    </row>
    <row r="12" spans="1:15" x14ac:dyDescent="0.3">
      <c r="A12" s="52">
        <f t="shared" si="0"/>
        <v>9</v>
      </c>
      <c r="B12" s="9" t="s">
        <v>28</v>
      </c>
      <c r="C12" s="16">
        <v>2008</v>
      </c>
      <c r="D12" s="37" t="s">
        <v>8</v>
      </c>
      <c r="E12" s="5" t="s">
        <v>29</v>
      </c>
      <c r="F12" s="73" t="s">
        <v>27</v>
      </c>
      <c r="G12" s="27">
        <f>I12+J12</f>
        <v>92</v>
      </c>
      <c r="H12" s="136"/>
      <c r="I12" s="136">
        <v>92</v>
      </c>
      <c r="J12" s="137">
        <v>0</v>
      </c>
      <c r="K12" s="136"/>
      <c r="L12" s="147"/>
      <c r="M12" s="137"/>
      <c r="N12" s="136"/>
      <c r="O12" s="137"/>
    </row>
    <row r="13" spans="1:15" x14ac:dyDescent="0.3">
      <c r="A13" s="52">
        <f t="shared" si="0"/>
        <v>10</v>
      </c>
      <c r="B13" s="9" t="s">
        <v>32</v>
      </c>
      <c r="C13" s="16">
        <v>1996</v>
      </c>
      <c r="D13" s="37" t="s">
        <v>8</v>
      </c>
      <c r="E13" s="5" t="s">
        <v>33</v>
      </c>
      <c r="F13" s="52" t="s">
        <v>31</v>
      </c>
      <c r="G13" s="27">
        <f>I13</f>
        <v>83</v>
      </c>
      <c r="H13" s="136"/>
      <c r="I13" s="136">
        <v>83</v>
      </c>
      <c r="J13" s="137"/>
      <c r="K13" s="136"/>
      <c r="L13" s="147"/>
      <c r="M13" s="137"/>
      <c r="N13" s="136"/>
      <c r="O13" s="137"/>
    </row>
    <row r="14" spans="1:15" x14ac:dyDescent="0.3">
      <c r="A14" s="52">
        <f t="shared" si="0"/>
        <v>11</v>
      </c>
      <c r="B14" s="9" t="s">
        <v>36</v>
      </c>
      <c r="C14" s="16">
        <v>1998</v>
      </c>
      <c r="D14" s="37" t="s">
        <v>9</v>
      </c>
      <c r="E14" s="5" t="s">
        <v>37</v>
      </c>
      <c r="F14" s="52" t="s">
        <v>19</v>
      </c>
      <c r="G14" s="27">
        <f>I14+J14</f>
        <v>73</v>
      </c>
      <c r="H14" s="136"/>
      <c r="I14" s="136">
        <v>73</v>
      </c>
      <c r="J14" s="137">
        <v>0</v>
      </c>
      <c r="K14" s="136"/>
      <c r="L14" s="147"/>
      <c r="M14" s="137"/>
      <c r="N14" s="136"/>
      <c r="O14" s="137"/>
    </row>
    <row r="15" spans="1:15" x14ac:dyDescent="0.3">
      <c r="A15" s="52"/>
      <c r="B15" s="9" t="s">
        <v>35</v>
      </c>
      <c r="C15" s="16">
        <v>2010</v>
      </c>
      <c r="D15" s="37" t="s">
        <v>9</v>
      </c>
      <c r="E15" s="5" t="s">
        <v>48</v>
      </c>
      <c r="F15" s="73" t="s">
        <v>27</v>
      </c>
      <c r="G15" s="27" t="s">
        <v>38</v>
      </c>
      <c r="H15" s="140"/>
      <c r="I15" s="140" t="s">
        <v>67</v>
      </c>
      <c r="J15" s="139"/>
      <c r="K15" s="140"/>
      <c r="L15" s="149"/>
      <c r="M15" s="139"/>
      <c r="N15" s="140"/>
      <c r="O15" s="139"/>
    </row>
    <row r="16" spans="1:15" ht="15" thickBot="1" x14ac:dyDescent="0.35">
      <c r="A16" s="100"/>
      <c r="B16" s="101"/>
      <c r="C16" s="97"/>
      <c r="D16" s="98"/>
      <c r="E16" s="102"/>
      <c r="F16" s="100"/>
      <c r="G16" s="47"/>
      <c r="H16" s="141"/>
      <c r="I16" s="141"/>
      <c r="J16" s="142"/>
      <c r="K16" s="141"/>
      <c r="L16" s="165"/>
      <c r="M16" s="142"/>
      <c r="N16" s="141"/>
      <c r="O16" s="142"/>
    </row>
  </sheetData>
  <sortState ref="A4:O14">
    <sortCondition ref="A4:A14"/>
  </sortState>
  <mergeCells count="7">
    <mergeCell ref="N2:O2"/>
    <mergeCell ref="K2:M2"/>
    <mergeCell ref="A2:A3"/>
    <mergeCell ref="B2:D2"/>
    <mergeCell ref="G2:G3"/>
    <mergeCell ref="I2:J2"/>
    <mergeCell ref="F2:F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="115" zoomScaleNormal="115" zoomScaleSheetLayoutView="85" workbookViewId="0">
      <selection activeCell="A2" sqref="A2:A3"/>
    </sheetView>
  </sheetViews>
  <sheetFormatPr defaultRowHeight="14.4" x14ac:dyDescent="0.3"/>
  <cols>
    <col min="1" max="1" width="4.6640625" customWidth="1"/>
    <col min="2" max="2" width="24.33203125" bestFit="1" customWidth="1"/>
    <col min="3" max="3" width="7.21875" customWidth="1"/>
    <col min="4" max="4" width="8.5546875" customWidth="1"/>
    <col min="5" max="5" width="18.77734375" customWidth="1"/>
    <col min="6" max="6" width="18.77734375" style="71" customWidth="1"/>
    <col min="7" max="7" width="6.77734375" customWidth="1"/>
    <col min="8" max="10" width="7.21875" customWidth="1"/>
  </cols>
  <sheetData>
    <row r="1" spans="1:12" ht="15" thickBot="1" x14ac:dyDescent="0.35">
      <c r="A1" t="s">
        <v>107</v>
      </c>
    </row>
    <row r="2" spans="1:12" ht="48.75" customHeight="1" thickBot="1" x14ac:dyDescent="0.35">
      <c r="A2" s="180" t="s">
        <v>0</v>
      </c>
      <c r="B2" s="189" t="s">
        <v>1</v>
      </c>
      <c r="C2" s="183"/>
      <c r="D2" s="184"/>
      <c r="E2" s="34" t="s">
        <v>2</v>
      </c>
      <c r="F2" s="187" t="s">
        <v>18</v>
      </c>
      <c r="G2" s="185" t="s">
        <v>3</v>
      </c>
      <c r="H2" s="190" t="s">
        <v>74</v>
      </c>
      <c r="I2" s="191"/>
      <c r="J2" s="192"/>
      <c r="K2" s="115" t="s">
        <v>83</v>
      </c>
      <c r="L2" s="115" t="s">
        <v>105</v>
      </c>
    </row>
    <row r="3" spans="1:12" ht="15" thickBot="1" x14ac:dyDescent="0.35">
      <c r="A3" s="181"/>
      <c r="B3" s="53" t="s">
        <v>4</v>
      </c>
      <c r="C3" s="1" t="s">
        <v>5</v>
      </c>
      <c r="D3" s="54" t="s">
        <v>6</v>
      </c>
      <c r="E3" s="55" t="s">
        <v>7</v>
      </c>
      <c r="F3" s="188"/>
      <c r="G3" s="186"/>
      <c r="H3" s="66">
        <v>145</v>
      </c>
      <c r="I3" s="119">
        <v>130</v>
      </c>
      <c r="J3" s="67">
        <v>150</v>
      </c>
      <c r="K3" s="168">
        <v>130</v>
      </c>
      <c r="L3" s="168">
        <v>130</v>
      </c>
    </row>
    <row r="4" spans="1:12" x14ac:dyDescent="0.3">
      <c r="A4" s="88">
        <f t="shared" ref="A4:A12" si="0">RANK(G4,G$4:G$14,0)</f>
        <v>1</v>
      </c>
      <c r="B4" s="9" t="s">
        <v>30</v>
      </c>
      <c r="C4" s="15">
        <v>2009</v>
      </c>
      <c r="D4" s="20" t="s">
        <v>9</v>
      </c>
      <c r="E4" s="22" t="s">
        <v>49</v>
      </c>
      <c r="F4" s="52" t="s">
        <v>34</v>
      </c>
      <c r="G4" s="51">
        <f>I4+K4+L4</f>
        <v>137</v>
      </c>
      <c r="H4" s="169"/>
      <c r="I4" s="170">
        <v>40</v>
      </c>
      <c r="J4" s="150"/>
      <c r="K4" s="32">
        <v>66</v>
      </c>
      <c r="L4" s="32">
        <v>31</v>
      </c>
    </row>
    <row r="5" spans="1:12" x14ac:dyDescent="0.3">
      <c r="A5" s="52">
        <f t="shared" si="0"/>
        <v>2</v>
      </c>
      <c r="B5" s="9" t="s">
        <v>23</v>
      </c>
      <c r="C5" s="16">
        <v>2008</v>
      </c>
      <c r="D5" s="21" t="s">
        <v>9</v>
      </c>
      <c r="E5" s="5" t="s">
        <v>56</v>
      </c>
      <c r="F5" s="73" t="s">
        <v>19</v>
      </c>
      <c r="G5" s="46">
        <f>I5+K5</f>
        <v>122</v>
      </c>
      <c r="H5" s="145"/>
      <c r="I5" s="146">
        <v>51</v>
      </c>
      <c r="J5" s="137"/>
      <c r="K5" s="5">
        <v>71</v>
      </c>
      <c r="L5" s="5"/>
    </row>
    <row r="6" spans="1:12" x14ac:dyDescent="0.3">
      <c r="A6" s="52">
        <f t="shared" si="0"/>
        <v>3</v>
      </c>
      <c r="B6" s="9" t="s">
        <v>28</v>
      </c>
      <c r="C6" s="15">
        <v>2008</v>
      </c>
      <c r="D6" s="20" t="s">
        <v>8</v>
      </c>
      <c r="E6" s="22" t="s">
        <v>29</v>
      </c>
      <c r="F6" s="72" t="s">
        <v>27</v>
      </c>
      <c r="G6" s="46">
        <f>H6+J6+L6</f>
        <v>114</v>
      </c>
      <c r="H6" s="136">
        <v>92</v>
      </c>
      <c r="I6" s="147"/>
      <c r="J6" s="148">
        <v>0</v>
      </c>
      <c r="K6" s="5"/>
      <c r="L6" s="5">
        <v>22</v>
      </c>
    </row>
    <row r="7" spans="1:12" x14ac:dyDescent="0.3">
      <c r="A7" s="52">
        <f t="shared" si="0"/>
        <v>4</v>
      </c>
      <c r="B7" s="86" t="s">
        <v>42</v>
      </c>
      <c r="C7" s="15">
        <v>2010</v>
      </c>
      <c r="D7" s="20" t="s">
        <v>9</v>
      </c>
      <c r="E7" s="5" t="s">
        <v>68</v>
      </c>
      <c r="F7" s="73" t="s">
        <v>19</v>
      </c>
      <c r="G7" s="46">
        <f t="shared" ref="G7:G12" si="1">I7</f>
        <v>80</v>
      </c>
      <c r="H7" s="145"/>
      <c r="I7" s="146">
        <v>80</v>
      </c>
      <c r="J7" s="137"/>
      <c r="K7" s="5"/>
      <c r="L7" s="5"/>
    </row>
    <row r="8" spans="1:12" x14ac:dyDescent="0.3">
      <c r="A8" s="52">
        <f t="shared" si="0"/>
        <v>5</v>
      </c>
      <c r="B8" s="86" t="s">
        <v>39</v>
      </c>
      <c r="C8" s="15">
        <v>2009</v>
      </c>
      <c r="D8" s="20" t="s">
        <v>9</v>
      </c>
      <c r="E8" s="5" t="s">
        <v>69</v>
      </c>
      <c r="F8" s="73" t="s">
        <v>20</v>
      </c>
      <c r="G8" s="46">
        <f t="shared" si="1"/>
        <v>61</v>
      </c>
      <c r="H8" s="145"/>
      <c r="I8" s="146">
        <v>61</v>
      </c>
      <c r="J8" s="137"/>
      <c r="K8" s="5"/>
      <c r="L8" s="5"/>
    </row>
    <row r="9" spans="1:12" x14ac:dyDescent="0.3">
      <c r="A9" s="52">
        <f t="shared" si="0"/>
        <v>6</v>
      </c>
      <c r="B9" s="86" t="s">
        <v>30</v>
      </c>
      <c r="C9" s="18">
        <v>2009</v>
      </c>
      <c r="D9" s="48" t="s">
        <v>9</v>
      </c>
      <c r="E9" s="22" t="s">
        <v>22</v>
      </c>
      <c r="F9" s="52" t="s">
        <v>34</v>
      </c>
      <c r="G9" s="46">
        <f t="shared" si="1"/>
        <v>45</v>
      </c>
      <c r="H9" s="145"/>
      <c r="I9" s="146">
        <v>45</v>
      </c>
      <c r="J9" s="137"/>
      <c r="K9" s="5"/>
      <c r="L9" s="5"/>
    </row>
    <row r="10" spans="1:12" x14ac:dyDescent="0.3">
      <c r="A10" s="52">
        <f t="shared" si="0"/>
        <v>7</v>
      </c>
      <c r="B10" s="86" t="s">
        <v>45</v>
      </c>
      <c r="C10" s="16">
        <v>2009</v>
      </c>
      <c r="D10" s="21" t="s">
        <v>9</v>
      </c>
      <c r="E10" s="22" t="s">
        <v>70</v>
      </c>
      <c r="F10" s="72" t="s">
        <v>19</v>
      </c>
      <c r="G10" s="46">
        <f t="shared" si="1"/>
        <v>32</v>
      </c>
      <c r="H10" s="136"/>
      <c r="I10" s="147">
        <v>32</v>
      </c>
      <c r="J10" s="148"/>
      <c r="K10" s="5"/>
      <c r="L10" s="5"/>
    </row>
    <row r="11" spans="1:12" x14ac:dyDescent="0.3">
      <c r="A11" s="52">
        <f t="shared" si="0"/>
        <v>8</v>
      </c>
      <c r="B11" s="86" t="s">
        <v>46</v>
      </c>
      <c r="C11" s="17">
        <v>2009</v>
      </c>
      <c r="D11" s="49">
        <v>1</v>
      </c>
      <c r="E11" s="22" t="s">
        <v>71</v>
      </c>
      <c r="F11" s="72" t="s">
        <v>47</v>
      </c>
      <c r="G11" s="46">
        <f t="shared" si="1"/>
        <v>22</v>
      </c>
      <c r="H11" s="136"/>
      <c r="I11" s="147">
        <v>22</v>
      </c>
      <c r="J11" s="148"/>
      <c r="K11" s="5"/>
      <c r="L11" s="5"/>
    </row>
    <row r="12" spans="1:12" x14ac:dyDescent="0.3">
      <c r="A12" s="52">
        <f t="shared" si="0"/>
        <v>9</v>
      </c>
      <c r="B12" s="9" t="s">
        <v>51</v>
      </c>
      <c r="C12" s="16">
        <v>2010</v>
      </c>
      <c r="D12" s="21" t="s">
        <v>9</v>
      </c>
      <c r="E12" s="22" t="s">
        <v>72</v>
      </c>
      <c r="F12" s="72" t="s">
        <v>19</v>
      </c>
      <c r="G12" s="46">
        <f t="shared" si="1"/>
        <v>0</v>
      </c>
      <c r="H12" s="136"/>
      <c r="I12" s="147">
        <v>0</v>
      </c>
      <c r="J12" s="148"/>
      <c r="K12" s="5"/>
      <c r="L12" s="5"/>
    </row>
    <row r="13" spans="1:12" x14ac:dyDescent="0.3">
      <c r="A13" s="52"/>
      <c r="B13" s="9" t="s">
        <v>35</v>
      </c>
      <c r="C13" s="15">
        <v>2009</v>
      </c>
      <c r="D13" s="20" t="s">
        <v>9</v>
      </c>
      <c r="E13" s="22" t="s">
        <v>48</v>
      </c>
      <c r="F13" s="52" t="s">
        <v>27</v>
      </c>
      <c r="G13" s="46" t="s">
        <v>38</v>
      </c>
      <c r="H13" s="140" t="s">
        <v>67</v>
      </c>
      <c r="I13" s="149" t="s">
        <v>73</v>
      </c>
      <c r="J13" s="148"/>
      <c r="K13" s="5"/>
      <c r="L13" s="5"/>
    </row>
    <row r="14" spans="1:12" ht="15" thickBot="1" x14ac:dyDescent="0.35">
      <c r="A14" s="64"/>
      <c r="B14" s="28"/>
      <c r="C14" s="33"/>
      <c r="D14" s="50"/>
      <c r="E14" s="23"/>
      <c r="F14" s="55"/>
      <c r="G14" s="93"/>
      <c r="H14" s="90"/>
      <c r="I14" s="120"/>
      <c r="J14" s="2"/>
      <c r="K14" s="167"/>
      <c r="L14" s="167"/>
    </row>
  </sheetData>
  <sortState ref="A4:L12">
    <sortCondition ref="A4:A12"/>
  </sortState>
  <mergeCells count="5">
    <mergeCell ref="A2:A3"/>
    <mergeCell ref="B2:D2"/>
    <mergeCell ref="G2:G3"/>
    <mergeCell ref="H2:J2"/>
    <mergeCell ref="F2:F3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0"/>
  <sheetViews>
    <sheetView zoomScale="115" zoomScaleNormal="115" zoomScaleSheetLayoutView="70" workbookViewId="0">
      <pane ySplit="3" topLeftCell="A4" activePane="bottomLeft" state="frozen"/>
      <selection pane="bottomLeft" activeCell="B33" sqref="B33"/>
    </sheetView>
  </sheetViews>
  <sheetFormatPr defaultRowHeight="14.4" x14ac:dyDescent="0.3"/>
  <cols>
    <col min="1" max="1" width="4.6640625" customWidth="1"/>
    <col min="2" max="2" width="23.77734375" bestFit="1" customWidth="1"/>
    <col min="3" max="3" width="7.44140625" customWidth="1"/>
    <col min="4" max="4" width="8.44140625" customWidth="1"/>
    <col min="5" max="5" width="19.77734375" customWidth="1"/>
    <col min="6" max="6" width="6.77734375" customWidth="1"/>
    <col min="7" max="20" width="7.21875" customWidth="1"/>
    <col min="21" max="21" width="16.77734375" customWidth="1"/>
    <col min="22" max="214" width="8.77734375" customWidth="1"/>
    <col min="215" max="215" width="36.44140625" customWidth="1"/>
    <col min="216" max="219" width="6.77734375" customWidth="1"/>
  </cols>
  <sheetData>
    <row r="1" spans="1:219" ht="18.75" customHeight="1" thickBot="1" x14ac:dyDescent="0.35">
      <c r="A1" t="s">
        <v>104</v>
      </c>
      <c r="J1" s="3"/>
      <c r="N1" s="3"/>
      <c r="P1" s="3"/>
      <c r="R1" s="3"/>
      <c r="T1" s="3"/>
      <c r="HH1" s="3"/>
      <c r="HI1" s="3"/>
      <c r="HJ1" s="3"/>
      <c r="HK1" s="3"/>
    </row>
    <row r="2" spans="1:219" ht="48.75" customHeight="1" thickBot="1" x14ac:dyDescent="0.35">
      <c r="A2" s="180" t="s">
        <v>0</v>
      </c>
      <c r="B2" s="182" t="s">
        <v>1</v>
      </c>
      <c r="C2" s="183"/>
      <c r="D2" s="194"/>
      <c r="E2" s="187" t="s">
        <v>18</v>
      </c>
      <c r="F2" s="185" t="s">
        <v>3</v>
      </c>
      <c r="G2" s="115" t="s">
        <v>103</v>
      </c>
      <c r="H2" s="177" t="s">
        <v>74</v>
      </c>
      <c r="I2" s="179"/>
      <c r="J2" s="193"/>
      <c r="K2" s="115" t="s">
        <v>75</v>
      </c>
      <c r="L2" s="177" t="s">
        <v>82</v>
      </c>
      <c r="M2" s="179"/>
      <c r="N2" s="193"/>
      <c r="O2" s="177" t="s">
        <v>83</v>
      </c>
      <c r="P2" s="193"/>
      <c r="Q2" s="177" t="s">
        <v>95</v>
      </c>
      <c r="R2" s="193"/>
      <c r="S2" s="177" t="s">
        <v>105</v>
      </c>
      <c r="T2" s="193"/>
      <c r="HH2" s="3"/>
      <c r="HI2" s="3"/>
      <c r="HJ2" s="3"/>
      <c r="HK2" s="3"/>
    </row>
    <row r="3" spans="1:219" ht="15" thickBot="1" x14ac:dyDescent="0.35">
      <c r="A3" s="181"/>
      <c r="B3" s="53" t="s">
        <v>4</v>
      </c>
      <c r="C3" s="1" t="s">
        <v>5</v>
      </c>
      <c r="D3" s="54" t="s">
        <v>6</v>
      </c>
      <c r="E3" s="188"/>
      <c r="F3" s="186"/>
      <c r="G3" s="92">
        <v>130</v>
      </c>
      <c r="H3" s="91">
        <v>145</v>
      </c>
      <c r="I3" s="117">
        <v>130</v>
      </c>
      <c r="J3" s="67">
        <v>150</v>
      </c>
      <c r="K3" s="92">
        <v>120</v>
      </c>
      <c r="L3" s="91">
        <v>135</v>
      </c>
      <c r="M3" s="117">
        <v>120</v>
      </c>
      <c r="N3" s="67">
        <v>140</v>
      </c>
      <c r="O3" s="91">
        <v>120</v>
      </c>
      <c r="P3" s="67">
        <v>130</v>
      </c>
      <c r="Q3" s="91">
        <v>120</v>
      </c>
      <c r="R3" s="67">
        <v>130</v>
      </c>
      <c r="S3" s="91">
        <v>125</v>
      </c>
      <c r="T3" s="67">
        <v>130</v>
      </c>
      <c r="HH3" s="3"/>
      <c r="HI3" s="3"/>
      <c r="HJ3" s="3"/>
      <c r="HK3" s="3"/>
    </row>
    <row r="4" spans="1:219" s="3" customFormat="1" x14ac:dyDescent="0.3">
      <c r="A4" s="52">
        <f>RANK(F4,F$4:F$30,0)</f>
        <v>1</v>
      </c>
      <c r="B4" s="87" t="s">
        <v>28</v>
      </c>
      <c r="C4" s="121">
        <v>2008</v>
      </c>
      <c r="D4" s="122" t="s">
        <v>8</v>
      </c>
      <c r="E4" s="123" t="s">
        <v>27</v>
      </c>
      <c r="F4" s="46">
        <f>H4+J4+L4+N4+S4+T4</f>
        <v>356</v>
      </c>
      <c r="G4" s="135"/>
      <c r="H4" s="143">
        <v>92</v>
      </c>
      <c r="I4" s="144"/>
      <c r="J4" s="150">
        <v>0</v>
      </c>
      <c r="K4" s="135"/>
      <c r="L4" s="143">
        <v>112</v>
      </c>
      <c r="M4" s="144"/>
      <c r="N4" s="150">
        <v>130</v>
      </c>
      <c r="O4" s="143"/>
      <c r="P4" s="150"/>
      <c r="Q4" s="143"/>
      <c r="R4" s="150"/>
      <c r="S4" s="143">
        <v>0</v>
      </c>
      <c r="T4" s="150">
        <v>22</v>
      </c>
      <c r="U4" s="45"/>
    </row>
    <row r="5" spans="1:219" s="3" customFormat="1" x14ac:dyDescent="0.3">
      <c r="A5" s="52">
        <f>RANK(F5,F$4:F$30,0)</f>
        <v>2</v>
      </c>
      <c r="B5" s="86" t="s">
        <v>43</v>
      </c>
      <c r="C5" s="18">
        <v>2009</v>
      </c>
      <c r="D5" s="48" t="s">
        <v>9</v>
      </c>
      <c r="E5" s="52" t="s">
        <v>19</v>
      </c>
      <c r="F5" s="46">
        <f>K5+O5+Q5+R5</f>
        <v>202</v>
      </c>
      <c r="G5" s="154"/>
      <c r="H5" s="151"/>
      <c r="I5" s="152"/>
      <c r="J5" s="153"/>
      <c r="K5" s="154">
        <v>30</v>
      </c>
      <c r="L5" s="151"/>
      <c r="M5" s="152"/>
      <c r="N5" s="153"/>
      <c r="O5" s="151">
        <v>21</v>
      </c>
      <c r="P5" s="153"/>
      <c r="Q5" s="151">
        <v>80</v>
      </c>
      <c r="R5" s="153">
        <v>71</v>
      </c>
      <c r="S5" s="151"/>
      <c r="T5" s="153"/>
      <c r="U5" s="45"/>
    </row>
    <row r="6" spans="1:219" s="3" customFormat="1" x14ac:dyDescent="0.3">
      <c r="A6" s="52">
        <f>RANK(F6,F$4:F$30,0)</f>
        <v>3</v>
      </c>
      <c r="B6" s="86" t="s">
        <v>35</v>
      </c>
      <c r="C6" s="18">
        <v>2010</v>
      </c>
      <c r="D6" s="48" t="s">
        <v>9</v>
      </c>
      <c r="E6" s="52" t="s">
        <v>27</v>
      </c>
      <c r="F6" s="46">
        <f>O6+R6</f>
        <v>170</v>
      </c>
      <c r="G6" s="138"/>
      <c r="H6" s="140" t="s">
        <v>67</v>
      </c>
      <c r="I6" s="149" t="s">
        <v>73</v>
      </c>
      <c r="J6" s="137"/>
      <c r="K6" s="138"/>
      <c r="L6" s="140"/>
      <c r="M6" s="149"/>
      <c r="N6" s="137"/>
      <c r="O6" s="140">
        <v>60</v>
      </c>
      <c r="P6" s="137"/>
      <c r="Q6" s="140"/>
      <c r="R6" s="137">
        <v>110</v>
      </c>
      <c r="S6" s="140"/>
      <c r="T6" s="137"/>
      <c r="U6" s="45"/>
    </row>
    <row r="7" spans="1:219" s="3" customFormat="1" x14ac:dyDescent="0.3">
      <c r="A7" s="52">
        <f>RANK(F7,F$4:F$30,0)</f>
        <v>4</v>
      </c>
      <c r="B7" s="86" t="s">
        <v>41</v>
      </c>
      <c r="C7" s="18">
        <v>2011</v>
      </c>
      <c r="D7" s="48" t="s">
        <v>9</v>
      </c>
      <c r="E7" s="52" t="s">
        <v>66</v>
      </c>
      <c r="F7" s="46">
        <f>I7+O7+P7</f>
        <v>169</v>
      </c>
      <c r="G7" s="154"/>
      <c r="H7" s="151"/>
      <c r="I7" s="152">
        <v>110</v>
      </c>
      <c r="J7" s="153"/>
      <c r="K7" s="154"/>
      <c r="L7" s="151"/>
      <c r="M7" s="152"/>
      <c r="N7" s="153"/>
      <c r="O7" s="151">
        <v>0</v>
      </c>
      <c r="P7" s="153">
        <v>59</v>
      </c>
      <c r="Q7" s="151"/>
      <c r="R7" s="153"/>
      <c r="S7" s="151"/>
      <c r="T7" s="153"/>
      <c r="U7" s="45"/>
    </row>
    <row r="8" spans="1:219" s="3" customFormat="1" x14ac:dyDescent="0.3">
      <c r="A8" s="52">
        <f>RANK(F8,F$4:F$30,0)</f>
        <v>5</v>
      </c>
      <c r="B8" s="86" t="s">
        <v>42</v>
      </c>
      <c r="C8" s="18">
        <v>2010</v>
      </c>
      <c r="D8" s="48" t="s">
        <v>9</v>
      </c>
      <c r="E8" s="52" t="s">
        <v>19</v>
      </c>
      <c r="F8" s="46">
        <f>I8+M8+O8</f>
        <v>166</v>
      </c>
      <c r="G8" s="154">
        <v>0</v>
      </c>
      <c r="H8" s="151"/>
      <c r="I8" s="152">
        <v>80</v>
      </c>
      <c r="J8" s="153"/>
      <c r="K8" s="154"/>
      <c r="L8" s="151"/>
      <c r="M8" s="152">
        <v>6</v>
      </c>
      <c r="N8" s="153"/>
      <c r="O8" s="151">
        <v>80</v>
      </c>
      <c r="P8" s="153"/>
      <c r="Q8" s="151"/>
      <c r="R8" s="153"/>
      <c r="S8" s="151"/>
      <c r="T8" s="153"/>
      <c r="U8" s="45"/>
    </row>
    <row r="9" spans="1:219" s="3" customFormat="1" x14ac:dyDescent="0.3">
      <c r="A9" s="52">
        <f>RANK(F9,F$4:F$30,0)</f>
        <v>6</v>
      </c>
      <c r="B9" s="86" t="s">
        <v>39</v>
      </c>
      <c r="C9" s="18">
        <v>2009</v>
      </c>
      <c r="D9" s="48" t="s">
        <v>9</v>
      </c>
      <c r="E9" s="52" t="s">
        <v>20</v>
      </c>
      <c r="F9" s="46">
        <f>I9+R9</f>
        <v>147</v>
      </c>
      <c r="G9" s="154"/>
      <c r="H9" s="151"/>
      <c r="I9" s="152">
        <v>61</v>
      </c>
      <c r="J9" s="153"/>
      <c r="K9" s="154"/>
      <c r="L9" s="151"/>
      <c r="M9" s="152"/>
      <c r="N9" s="153"/>
      <c r="O9" s="151"/>
      <c r="P9" s="153"/>
      <c r="Q9" s="151"/>
      <c r="R9" s="153">
        <v>86</v>
      </c>
      <c r="S9" s="151"/>
      <c r="T9" s="153"/>
      <c r="U9" s="45"/>
    </row>
    <row r="10" spans="1:219" s="3" customFormat="1" x14ac:dyDescent="0.3">
      <c r="A10" s="52">
        <f>RANK(F10,F$4:F$30,0)</f>
        <v>7</v>
      </c>
      <c r="B10" s="86" t="s">
        <v>30</v>
      </c>
      <c r="C10" s="18">
        <v>2009</v>
      </c>
      <c r="D10" s="48" t="s">
        <v>9</v>
      </c>
      <c r="E10" s="52" t="s">
        <v>66</v>
      </c>
      <c r="F10" s="46">
        <f>I10+P10+S10+T10</f>
        <v>146</v>
      </c>
      <c r="G10" s="154"/>
      <c r="H10" s="151"/>
      <c r="I10" s="152">
        <v>45</v>
      </c>
      <c r="J10" s="153"/>
      <c r="K10" s="154"/>
      <c r="L10" s="151"/>
      <c r="M10" s="152"/>
      <c r="N10" s="153"/>
      <c r="O10" s="151"/>
      <c r="P10" s="153">
        <v>66</v>
      </c>
      <c r="Q10" s="151"/>
      <c r="R10" s="153"/>
      <c r="S10" s="151">
        <v>4</v>
      </c>
      <c r="T10" s="153">
        <v>31</v>
      </c>
      <c r="U10" s="45"/>
    </row>
    <row r="11" spans="1:219" s="3" customFormat="1" x14ac:dyDescent="0.3">
      <c r="A11" s="52">
        <f>RANK(F11,F$4:F$30,0)</f>
        <v>8</v>
      </c>
      <c r="B11" s="86" t="s">
        <v>84</v>
      </c>
      <c r="C11" s="17">
        <v>2009</v>
      </c>
      <c r="D11" s="49" t="s">
        <v>9</v>
      </c>
      <c r="E11" s="36" t="s">
        <v>27</v>
      </c>
      <c r="F11" s="46">
        <f>O11+Q11+R11</f>
        <v>145</v>
      </c>
      <c r="G11" s="154"/>
      <c r="H11" s="151"/>
      <c r="I11" s="152"/>
      <c r="J11" s="153"/>
      <c r="K11" s="154"/>
      <c r="L11" s="151"/>
      <c r="M11" s="152"/>
      <c r="N11" s="153"/>
      <c r="O11" s="151">
        <v>45</v>
      </c>
      <c r="P11" s="153"/>
      <c r="Q11" s="151">
        <v>0</v>
      </c>
      <c r="R11" s="153">
        <v>100</v>
      </c>
      <c r="S11" s="151"/>
      <c r="T11" s="153"/>
      <c r="U11" s="45"/>
    </row>
    <row r="12" spans="1:219" s="3" customFormat="1" x14ac:dyDescent="0.3">
      <c r="A12" s="52">
        <f>RANK(F12,F$4:F$30,0)</f>
        <v>9</v>
      </c>
      <c r="B12" s="86" t="s">
        <v>23</v>
      </c>
      <c r="C12" s="18">
        <v>2008</v>
      </c>
      <c r="D12" s="48" t="s">
        <v>9</v>
      </c>
      <c r="E12" s="52" t="s">
        <v>19</v>
      </c>
      <c r="F12" s="46">
        <f>I12+O12+P12</f>
        <v>122</v>
      </c>
      <c r="G12" s="154"/>
      <c r="H12" s="151"/>
      <c r="I12" s="152">
        <v>51</v>
      </c>
      <c r="J12" s="153"/>
      <c r="K12" s="154"/>
      <c r="L12" s="151"/>
      <c r="M12" s="152"/>
      <c r="N12" s="153"/>
      <c r="O12" s="151">
        <v>0</v>
      </c>
      <c r="P12" s="153">
        <v>71</v>
      </c>
      <c r="Q12" s="151"/>
      <c r="R12" s="153"/>
      <c r="S12" s="151"/>
      <c r="T12" s="153"/>
      <c r="U12" s="45"/>
    </row>
    <row r="13" spans="1:219" s="3" customFormat="1" x14ac:dyDescent="0.3">
      <c r="A13" s="52">
        <f>RANK(F13,F$4:F$30,0)</f>
        <v>10</v>
      </c>
      <c r="B13" s="86" t="s">
        <v>46</v>
      </c>
      <c r="C13" s="18">
        <v>2009</v>
      </c>
      <c r="D13" s="48">
        <v>1</v>
      </c>
      <c r="E13" s="52" t="s">
        <v>47</v>
      </c>
      <c r="F13" s="46">
        <f>I13+O13+Q13+R13</f>
        <v>115</v>
      </c>
      <c r="G13" s="154"/>
      <c r="H13" s="151"/>
      <c r="I13" s="152">
        <v>22</v>
      </c>
      <c r="J13" s="153"/>
      <c r="K13" s="154"/>
      <c r="L13" s="151"/>
      <c r="M13" s="152"/>
      <c r="N13" s="153"/>
      <c r="O13" s="151">
        <v>0</v>
      </c>
      <c r="P13" s="153"/>
      <c r="Q13" s="151">
        <v>31</v>
      </c>
      <c r="R13" s="153">
        <v>62</v>
      </c>
      <c r="S13" s="151"/>
      <c r="T13" s="153"/>
    </row>
    <row r="14" spans="1:219" s="3" customFormat="1" x14ac:dyDescent="0.3">
      <c r="A14" s="52">
        <f>RANK(F14,F$4:F$30,0)</f>
        <v>11</v>
      </c>
      <c r="B14" s="86" t="s">
        <v>45</v>
      </c>
      <c r="C14" s="18">
        <v>2009</v>
      </c>
      <c r="D14" s="48" t="s">
        <v>9</v>
      </c>
      <c r="E14" s="52" t="s">
        <v>19</v>
      </c>
      <c r="F14" s="46">
        <f>I14+O14+R14</f>
        <v>108</v>
      </c>
      <c r="G14" s="154"/>
      <c r="H14" s="151"/>
      <c r="I14" s="152">
        <v>32</v>
      </c>
      <c r="J14" s="153"/>
      <c r="K14" s="154"/>
      <c r="L14" s="151"/>
      <c r="M14" s="152"/>
      <c r="N14" s="153"/>
      <c r="O14" s="151">
        <v>0</v>
      </c>
      <c r="P14" s="153"/>
      <c r="Q14" s="151"/>
      <c r="R14" s="153">
        <v>76</v>
      </c>
      <c r="S14" s="151"/>
      <c r="T14" s="153"/>
      <c r="U14" s="45"/>
    </row>
    <row r="15" spans="1:219" s="3" customFormat="1" x14ac:dyDescent="0.3">
      <c r="A15" s="52">
        <f>RANK(F15,F$4:F$30,0)</f>
        <v>12</v>
      </c>
      <c r="B15" s="86" t="s">
        <v>40</v>
      </c>
      <c r="C15" s="18">
        <v>2010</v>
      </c>
      <c r="D15" s="48" t="s">
        <v>9</v>
      </c>
      <c r="E15" s="52" t="s">
        <v>50</v>
      </c>
      <c r="F15" s="46">
        <f>K15+R15</f>
        <v>102</v>
      </c>
      <c r="G15" s="154"/>
      <c r="H15" s="151"/>
      <c r="I15" s="152"/>
      <c r="J15" s="153"/>
      <c r="K15" s="154">
        <v>45</v>
      </c>
      <c r="L15" s="151"/>
      <c r="M15" s="152"/>
      <c r="N15" s="153"/>
      <c r="O15" s="151"/>
      <c r="P15" s="153"/>
      <c r="Q15" s="151"/>
      <c r="R15" s="153">
        <v>57</v>
      </c>
      <c r="S15" s="151"/>
      <c r="T15" s="153"/>
      <c r="U15" s="45"/>
    </row>
    <row r="16" spans="1:219" s="3" customFormat="1" x14ac:dyDescent="0.3">
      <c r="A16" s="52">
        <f>RANK(F16,F$4:F$30,0)</f>
        <v>13</v>
      </c>
      <c r="B16" s="86" t="s">
        <v>76</v>
      </c>
      <c r="C16" s="18">
        <v>2010</v>
      </c>
      <c r="D16" s="48" t="s">
        <v>9</v>
      </c>
      <c r="E16" s="52" t="s">
        <v>31</v>
      </c>
      <c r="F16" s="46">
        <f>K16+O16+Q16+R16</f>
        <v>72</v>
      </c>
      <c r="G16" s="154"/>
      <c r="H16" s="151"/>
      <c r="I16" s="152"/>
      <c r="J16" s="153"/>
      <c r="K16" s="154">
        <v>0</v>
      </c>
      <c r="L16" s="151"/>
      <c r="M16" s="152"/>
      <c r="N16" s="153"/>
      <c r="O16" s="151">
        <v>31</v>
      </c>
      <c r="P16" s="153"/>
      <c r="Q16" s="151">
        <v>41</v>
      </c>
      <c r="R16" s="153">
        <v>0</v>
      </c>
      <c r="S16" s="151"/>
      <c r="T16" s="153"/>
      <c r="U16" s="45"/>
    </row>
    <row r="17" spans="1:21" s="3" customFormat="1" x14ac:dyDescent="0.3">
      <c r="A17" s="52">
        <f>RANK(F17,F$4:F$30,0)</f>
        <v>14</v>
      </c>
      <c r="B17" s="86" t="s">
        <v>62</v>
      </c>
      <c r="C17" s="18" t="s">
        <v>61</v>
      </c>
      <c r="D17" s="48" t="s">
        <v>9</v>
      </c>
      <c r="E17" s="52" t="s">
        <v>19</v>
      </c>
      <c r="F17" s="46">
        <f>K17+O17</f>
        <v>60</v>
      </c>
      <c r="G17" s="154"/>
      <c r="H17" s="151"/>
      <c r="I17" s="152"/>
      <c r="J17" s="153"/>
      <c r="K17" s="154">
        <v>60</v>
      </c>
      <c r="L17" s="151"/>
      <c r="M17" s="152"/>
      <c r="N17" s="153"/>
      <c r="O17" s="151">
        <v>0</v>
      </c>
      <c r="P17" s="153"/>
      <c r="Q17" s="151"/>
      <c r="R17" s="153"/>
      <c r="S17" s="151"/>
      <c r="T17" s="153"/>
    </row>
    <row r="18" spans="1:21" s="3" customFormat="1" x14ac:dyDescent="0.3">
      <c r="A18" s="52">
        <f>RANK(F18,F$4:F$30,0)</f>
        <v>14</v>
      </c>
      <c r="B18" s="86" t="s">
        <v>51</v>
      </c>
      <c r="C18" s="18">
        <v>2010</v>
      </c>
      <c r="D18" s="48" t="s">
        <v>9</v>
      </c>
      <c r="E18" s="52" t="s">
        <v>19</v>
      </c>
      <c r="F18" s="46">
        <f>I18+O18+Q18+R18</f>
        <v>60</v>
      </c>
      <c r="G18" s="138"/>
      <c r="H18" s="136"/>
      <c r="I18" s="147">
        <v>0</v>
      </c>
      <c r="J18" s="137"/>
      <c r="K18" s="138"/>
      <c r="L18" s="136"/>
      <c r="M18" s="147"/>
      <c r="N18" s="137"/>
      <c r="O18" s="136">
        <v>0</v>
      </c>
      <c r="P18" s="137"/>
      <c r="Q18" s="136">
        <v>60</v>
      </c>
      <c r="R18" s="137">
        <v>0</v>
      </c>
      <c r="S18" s="136"/>
      <c r="T18" s="137"/>
      <c r="U18" s="45"/>
    </row>
    <row r="19" spans="1:21" s="3" customFormat="1" x14ac:dyDescent="0.3">
      <c r="A19" s="52">
        <f>RANK(F19,F$4:F$30,0)</f>
        <v>16</v>
      </c>
      <c r="B19" s="86" t="s">
        <v>44</v>
      </c>
      <c r="C19" s="18">
        <v>2010</v>
      </c>
      <c r="D19" s="48" t="s">
        <v>9</v>
      </c>
      <c r="E19" s="52" t="s">
        <v>19</v>
      </c>
      <c r="F19" s="46">
        <f>O19</f>
        <v>26</v>
      </c>
      <c r="G19" s="174"/>
      <c r="H19" s="136"/>
      <c r="I19" s="147"/>
      <c r="J19" s="137"/>
      <c r="K19" s="174" t="s">
        <v>67</v>
      </c>
      <c r="L19" s="136"/>
      <c r="M19" s="147"/>
      <c r="N19" s="137"/>
      <c r="O19" s="136">
        <v>26</v>
      </c>
      <c r="P19" s="137"/>
      <c r="Q19" s="136"/>
      <c r="R19" s="137"/>
      <c r="S19" s="136"/>
      <c r="T19" s="137"/>
      <c r="U19" s="45"/>
    </row>
    <row r="20" spans="1:21" s="3" customFormat="1" x14ac:dyDescent="0.3">
      <c r="A20" s="52">
        <f>RANK(F20,F$4:F$30,0)</f>
        <v>17</v>
      </c>
      <c r="B20" s="86" t="s">
        <v>85</v>
      </c>
      <c r="C20" s="18">
        <v>2010</v>
      </c>
      <c r="D20" s="48">
        <v>1</v>
      </c>
      <c r="E20" s="52" t="s">
        <v>19</v>
      </c>
      <c r="F20" s="46">
        <f>O20</f>
        <v>0</v>
      </c>
      <c r="G20" s="138"/>
      <c r="H20" s="136"/>
      <c r="I20" s="147"/>
      <c r="J20" s="137"/>
      <c r="K20" s="138"/>
      <c r="L20" s="136"/>
      <c r="M20" s="147"/>
      <c r="N20" s="137"/>
      <c r="O20" s="136">
        <v>0</v>
      </c>
      <c r="P20" s="137"/>
      <c r="Q20" s="136"/>
      <c r="R20" s="137"/>
      <c r="S20" s="136"/>
      <c r="T20" s="137"/>
      <c r="U20" s="45"/>
    </row>
    <row r="21" spans="1:21" s="3" customFormat="1" x14ac:dyDescent="0.3">
      <c r="A21" s="52">
        <f>RANK(F21,F$4:F$30,0)</f>
        <v>17</v>
      </c>
      <c r="B21" s="86" t="s">
        <v>77</v>
      </c>
      <c r="C21" s="17">
        <v>2010</v>
      </c>
      <c r="D21" s="49" t="s">
        <v>9</v>
      </c>
      <c r="E21" s="36" t="s">
        <v>19</v>
      </c>
      <c r="F21" s="46">
        <f>K21</f>
        <v>0</v>
      </c>
      <c r="G21" s="138"/>
      <c r="H21" s="136"/>
      <c r="I21" s="147"/>
      <c r="J21" s="137"/>
      <c r="K21" s="138">
        <v>0</v>
      </c>
      <c r="L21" s="136"/>
      <c r="M21" s="147"/>
      <c r="N21" s="137"/>
      <c r="O21" s="136"/>
      <c r="P21" s="137"/>
      <c r="Q21" s="136">
        <v>0</v>
      </c>
      <c r="R21" s="137">
        <v>0</v>
      </c>
      <c r="S21" s="136"/>
      <c r="T21" s="137"/>
      <c r="U21" s="45"/>
    </row>
    <row r="22" spans="1:21" s="3" customFormat="1" x14ac:dyDescent="0.3">
      <c r="A22" s="52">
        <f>RANK(F22,F$4:F$30,0)</f>
        <v>17</v>
      </c>
      <c r="B22" s="9" t="s">
        <v>89</v>
      </c>
      <c r="C22" s="15">
        <v>2010</v>
      </c>
      <c r="D22" s="94">
        <v>1</v>
      </c>
      <c r="E22" s="52" t="s">
        <v>19</v>
      </c>
      <c r="F22" s="46">
        <f>O22</f>
        <v>0</v>
      </c>
      <c r="G22" s="138"/>
      <c r="H22" s="136"/>
      <c r="I22" s="147"/>
      <c r="J22" s="137"/>
      <c r="K22" s="138"/>
      <c r="L22" s="136"/>
      <c r="M22" s="147"/>
      <c r="N22" s="137"/>
      <c r="O22" s="136">
        <v>0</v>
      </c>
      <c r="P22" s="137"/>
      <c r="Q22" s="136"/>
      <c r="R22" s="137"/>
      <c r="S22" s="136"/>
      <c r="T22" s="137"/>
    </row>
    <row r="23" spans="1:21" s="3" customFormat="1" x14ac:dyDescent="0.3">
      <c r="A23" s="52">
        <f>RANK(F23,F$4:F$30,0)</f>
        <v>17</v>
      </c>
      <c r="B23" s="86" t="s">
        <v>87</v>
      </c>
      <c r="C23" s="18">
        <v>2010</v>
      </c>
      <c r="D23" s="48" t="s">
        <v>9</v>
      </c>
      <c r="E23" s="52" t="s">
        <v>88</v>
      </c>
      <c r="F23" s="46">
        <f>O23</f>
        <v>0</v>
      </c>
      <c r="G23" s="154"/>
      <c r="H23" s="151"/>
      <c r="I23" s="152"/>
      <c r="J23" s="153"/>
      <c r="K23" s="154"/>
      <c r="L23" s="151"/>
      <c r="M23" s="152"/>
      <c r="N23" s="153"/>
      <c r="O23" s="151">
        <v>0</v>
      </c>
      <c r="P23" s="153"/>
      <c r="Q23" s="151"/>
      <c r="R23" s="153"/>
      <c r="S23" s="151"/>
      <c r="T23" s="153"/>
    </row>
    <row r="24" spans="1:21" s="3" customFormat="1" x14ac:dyDescent="0.3">
      <c r="A24" s="52">
        <f>RANK(F24,F$4:F$30,0)</f>
        <v>17</v>
      </c>
      <c r="B24" s="86" t="s">
        <v>86</v>
      </c>
      <c r="C24" s="18">
        <v>2009</v>
      </c>
      <c r="D24" s="48" t="s">
        <v>9</v>
      </c>
      <c r="E24" s="52" t="s">
        <v>27</v>
      </c>
      <c r="F24" s="46">
        <f>O24</f>
        <v>0</v>
      </c>
      <c r="G24" s="154"/>
      <c r="H24" s="151"/>
      <c r="I24" s="152"/>
      <c r="J24" s="153"/>
      <c r="K24" s="154"/>
      <c r="L24" s="151"/>
      <c r="M24" s="152"/>
      <c r="N24" s="153"/>
      <c r="O24" s="151">
        <v>0</v>
      </c>
      <c r="P24" s="153"/>
      <c r="Q24" s="151"/>
      <c r="R24" s="153"/>
      <c r="S24" s="151"/>
      <c r="T24" s="153"/>
    </row>
    <row r="25" spans="1:21" s="3" customFormat="1" x14ac:dyDescent="0.3">
      <c r="A25" s="52">
        <f>RANK(F25,F$4:F$30,0)</f>
        <v>17</v>
      </c>
      <c r="B25" s="86" t="s">
        <v>99</v>
      </c>
      <c r="C25" s="18">
        <v>2009</v>
      </c>
      <c r="D25" s="48" t="s">
        <v>9</v>
      </c>
      <c r="E25" s="52" t="s">
        <v>50</v>
      </c>
      <c r="F25" s="46">
        <f>R25</f>
        <v>0</v>
      </c>
      <c r="G25" s="154"/>
      <c r="H25" s="151"/>
      <c r="I25" s="152"/>
      <c r="J25" s="153"/>
      <c r="K25" s="154"/>
      <c r="L25" s="151"/>
      <c r="M25" s="152"/>
      <c r="N25" s="153"/>
      <c r="O25" s="151"/>
      <c r="P25" s="153"/>
      <c r="Q25" s="151"/>
      <c r="R25" s="137">
        <v>0</v>
      </c>
      <c r="S25" s="151"/>
      <c r="T25" s="137"/>
    </row>
    <row r="26" spans="1:21" s="3" customFormat="1" x14ac:dyDescent="0.3">
      <c r="A26" s="52">
        <f>RANK(F26,F$4:F$30,0)</f>
        <v>17</v>
      </c>
      <c r="B26" s="86" t="s">
        <v>96</v>
      </c>
      <c r="C26" s="18">
        <v>2009</v>
      </c>
      <c r="D26" s="48" t="s">
        <v>9</v>
      </c>
      <c r="E26" s="52" t="s">
        <v>19</v>
      </c>
      <c r="F26" s="46">
        <f>Q26</f>
        <v>0</v>
      </c>
      <c r="G26" s="154"/>
      <c r="H26" s="151"/>
      <c r="I26" s="152"/>
      <c r="J26" s="153"/>
      <c r="K26" s="154"/>
      <c r="L26" s="151"/>
      <c r="M26" s="152"/>
      <c r="N26" s="153"/>
      <c r="O26" s="151"/>
      <c r="P26" s="153"/>
      <c r="Q26" s="151">
        <v>0</v>
      </c>
      <c r="R26" s="176" t="s">
        <v>91</v>
      </c>
      <c r="S26" s="151"/>
      <c r="T26" s="176"/>
    </row>
    <row r="27" spans="1:21" s="3" customFormat="1" x14ac:dyDescent="0.3">
      <c r="A27" s="52">
        <f>RANK(F27,F$4:F$30,0)</f>
        <v>17</v>
      </c>
      <c r="B27" s="86" t="s">
        <v>100</v>
      </c>
      <c r="C27" s="18">
        <v>2009</v>
      </c>
      <c r="D27" s="48" t="s">
        <v>9</v>
      </c>
      <c r="E27" s="52" t="s">
        <v>88</v>
      </c>
      <c r="F27" s="46">
        <f>R27</f>
        <v>0</v>
      </c>
      <c r="G27" s="154"/>
      <c r="H27" s="151"/>
      <c r="I27" s="152"/>
      <c r="J27" s="153"/>
      <c r="K27" s="154"/>
      <c r="L27" s="151"/>
      <c r="M27" s="152"/>
      <c r="N27" s="153"/>
      <c r="O27" s="151"/>
      <c r="P27" s="153"/>
      <c r="Q27" s="151"/>
      <c r="R27" s="153">
        <v>0</v>
      </c>
      <c r="S27" s="151"/>
      <c r="T27" s="153"/>
    </row>
    <row r="28" spans="1:21" s="3" customFormat="1" x14ac:dyDescent="0.3">
      <c r="A28" s="52">
        <f>RANK(F28,F$4:F$30,0)</f>
        <v>17</v>
      </c>
      <c r="B28" s="86" t="s">
        <v>94</v>
      </c>
      <c r="C28" s="18">
        <v>2010</v>
      </c>
      <c r="D28" s="48">
        <v>1</v>
      </c>
      <c r="E28" s="52" t="s">
        <v>27</v>
      </c>
      <c r="F28" s="46">
        <f>R28</f>
        <v>0</v>
      </c>
      <c r="G28" s="154"/>
      <c r="H28" s="151"/>
      <c r="I28" s="152"/>
      <c r="J28" s="153"/>
      <c r="K28" s="154"/>
      <c r="L28" s="151"/>
      <c r="M28" s="152"/>
      <c r="N28" s="153"/>
      <c r="O28" s="175" t="s">
        <v>91</v>
      </c>
      <c r="P28" s="153"/>
      <c r="Q28" s="175"/>
      <c r="R28" s="153">
        <v>0</v>
      </c>
      <c r="S28" s="175"/>
      <c r="T28" s="153"/>
    </row>
    <row r="29" spans="1:21" s="3" customFormat="1" x14ac:dyDescent="0.3">
      <c r="A29" s="52">
        <f>RANK(F29,F$4:F$30,0)</f>
        <v>17</v>
      </c>
      <c r="B29" s="86" t="s">
        <v>59</v>
      </c>
      <c r="C29" s="18">
        <v>2011</v>
      </c>
      <c r="D29" s="48" t="s">
        <v>9</v>
      </c>
      <c r="E29" s="36" t="s">
        <v>20</v>
      </c>
      <c r="F29" s="46">
        <f>K29</f>
        <v>0</v>
      </c>
      <c r="G29" s="154"/>
      <c r="H29" s="151"/>
      <c r="I29" s="152"/>
      <c r="J29" s="153"/>
      <c r="K29" s="154">
        <v>0</v>
      </c>
      <c r="L29" s="151"/>
      <c r="M29" s="152"/>
      <c r="N29" s="153"/>
      <c r="O29" s="151"/>
      <c r="P29" s="153"/>
      <c r="Q29" s="151"/>
      <c r="R29" s="153"/>
      <c r="S29" s="151"/>
      <c r="T29" s="153"/>
      <c r="U29" s="45"/>
    </row>
    <row r="30" spans="1:21" s="3" customFormat="1" x14ac:dyDescent="0.3">
      <c r="A30" s="52">
        <f>RANK(F30,F$4:F$30,0)</f>
        <v>17</v>
      </c>
      <c r="B30" s="9" t="s">
        <v>55</v>
      </c>
      <c r="C30" s="15">
        <v>2010</v>
      </c>
      <c r="D30" s="94" t="s">
        <v>9</v>
      </c>
      <c r="E30" s="52" t="s">
        <v>19</v>
      </c>
      <c r="F30" s="46">
        <f>K30+O30</f>
        <v>0</v>
      </c>
      <c r="G30" s="138"/>
      <c r="H30" s="136"/>
      <c r="I30" s="147"/>
      <c r="J30" s="137"/>
      <c r="K30" s="138">
        <v>0</v>
      </c>
      <c r="L30" s="136"/>
      <c r="M30" s="147"/>
      <c r="N30" s="137"/>
      <c r="O30" s="136">
        <v>0</v>
      </c>
      <c r="P30" s="137"/>
      <c r="Q30" s="136">
        <v>0</v>
      </c>
      <c r="R30" s="173" t="s">
        <v>91</v>
      </c>
      <c r="S30" s="136"/>
      <c r="T30" s="173"/>
    </row>
    <row r="31" spans="1:21" s="3" customFormat="1" x14ac:dyDescent="0.3">
      <c r="A31" s="52"/>
      <c r="B31" s="86" t="s">
        <v>78</v>
      </c>
      <c r="C31" s="18">
        <v>2009</v>
      </c>
      <c r="D31" s="48" t="s">
        <v>9</v>
      </c>
      <c r="E31" s="52" t="s">
        <v>26</v>
      </c>
      <c r="F31" s="46" t="s">
        <v>38</v>
      </c>
      <c r="G31" s="160"/>
      <c r="H31" s="155"/>
      <c r="I31" s="152"/>
      <c r="J31" s="153"/>
      <c r="K31" s="160" t="s">
        <v>67</v>
      </c>
      <c r="L31" s="155"/>
      <c r="M31" s="152"/>
      <c r="N31" s="153"/>
      <c r="O31" s="155"/>
      <c r="P31" s="153"/>
      <c r="Q31" s="155"/>
      <c r="R31" s="153"/>
      <c r="S31" s="155"/>
      <c r="T31" s="153"/>
      <c r="U31" s="45"/>
    </row>
    <row r="32" spans="1:21" s="3" customFormat="1" x14ac:dyDescent="0.3">
      <c r="A32" s="52"/>
      <c r="B32" s="86" t="s">
        <v>98</v>
      </c>
      <c r="C32" s="18">
        <v>2010</v>
      </c>
      <c r="D32" s="48" t="s">
        <v>9</v>
      </c>
      <c r="E32" s="52" t="s">
        <v>19</v>
      </c>
      <c r="F32" s="46" t="s">
        <v>38</v>
      </c>
      <c r="G32" s="160"/>
      <c r="H32" s="155"/>
      <c r="I32" s="152"/>
      <c r="J32" s="153"/>
      <c r="K32" s="160"/>
      <c r="L32" s="155"/>
      <c r="M32" s="152"/>
      <c r="N32" s="153"/>
      <c r="O32" s="155"/>
      <c r="P32" s="153"/>
      <c r="Q32" s="172" t="s">
        <v>91</v>
      </c>
      <c r="R32" s="173" t="s">
        <v>91</v>
      </c>
      <c r="S32" s="172"/>
      <c r="T32" s="173"/>
      <c r="U32" s="45"/>
    </row>
    <row r="33" spans="1:219" s="3" customFormat="1" x14ac:dyDescent="0.3">
      <c r="A33" s="52"/>
      <c r="B33" s="86" t="s">
        <v>97</v>
      </c>
      <c r="C33" s="18">
        <v>2009</v>
      </c>
      <c r="D33" s="48" t="s">
        <v>9</v>
      </c>
      <c r="E33" s="52" t="s">
        <v>20</v>
      </c>
      <c r="F33" s="46" t="s">
        <v>38</v>
      </c>
      <c r="G33" s="160"/>
      <c r="H33" s="155"/>
      <c r="I33" s="152"/>
      <c r="J33" s="153"/>
      <c r="K33" s="160"/>
      <c r="L33" s="155"/>
      <c r="M33" s="152"/>
      <c r="N33" s="153"/>
      <c r="O33" s="155"/>
      <c r="P33" s="153"/>
      <c r="Q33" s="172" t="s">
        <v>91</v>
      </c>
      <c r="R33" s="153"/>
      <c r="S33" s="172"/>
      <c r="T33" s="153"/>
      <c r="U33" s="45"/>
    </row>
    <row r="34" spans="1:219" s="3" customFormat="1" x14ac:dyDescent="0.3">
      <c r="A34" s="52"/>
      <c r="B34" s="86" t="s">
        <v>79</v>
      </c>
      <c r="C34" s="18">
        <v>2011</v>
      </c>
      <c r="D34" s="48" t="s">
        <v>9</v>
      </c>
      <c r="E34" s="52" t="s">
        <v>19</v>
      </c>
      <c r="F34" s="46" t="s">
        <v>38</v>
      </c>
      <c r="G34" s="160"/>
      <c r="H34" s="151"/>
      <c r="I34" s="152"/>
      <c r="J34" s="153"/>
      <c r="K34" s="160" t="s">
        <v>67</v>
      </c>
      <c r="L34" s="151"/>
      <c r="M34" s="152"/>
      <c r="N34" s="153"/>
      <c r="O34" s="151"/>
      <c r="P34" s="153"/>
      <c r="Q34" s="151"/>
      <c r="R34" s="153"/>
      <c r="S34" s="151"/>
      <c r="T34" s="153"/>
      <c r="U34" s="45"/>
    </row>
    <row r="35" spans="1:219" s="3" customFormat="1" x14ac:dyDescent="0.3">
      <c r="A35" s="52"/>
      <c r="B35" s="86" t="s">
        <v>93</v>
      </c>
      <c r="C35" s="18">
        <v>2010</v>
      </c>
      <c r="D35" s="48" t="s">
        <v>9</v>
      </c>
      <c r="E35" s="52" t="s">
        <v>88</v>
      </c>
      <c r="F35" s="46" t="s">
        <v>38</v>
      </c>
      <c r="G35" s="138"/>
      <c r="H35" s="136"/>
      <c r="I35" s="147"/>
      <c r="J35" s="137"/>
      <c r="K35" s="138"/>
      <c r="L35" s="136"/>
      <c r="M35" s="147"/>
      <c r="N35" s="137"/>
      <c r="O35" s="166" t="s">
        <v>91</v>
      </c>
      <c r="P35" s="137"/>
      <c r="Q35" s="166"/>
      <c r="R35" s="137"/>
      <c r="S35" s="166"/>
      <c r="T35" s="137"/>
    </row>
    <row r="36" spans="1:219" s="3" customFormat="1" x14ac:dyDescent="0.3">
      <c r="A36" s="52"/>
      <c r="B36" s="86" t="s">
        <v>90</v>
      </c>
      <c r="C36" s="18">
        <v>2009</v>
      </c>
      <c r="D36" s="48">
        <v>1</v>
      </c>
      <c r="E36" s="52" t="s">
        <v>27</v>
      </c>
      <c r="F36" s="46" t="s">
        <v>38</v>
      </c>
      <c r="G36" s="138"/>
      <c r="H36" s="136"/>
      <c r="I36" s="147"/>
      <c r="J36" s="137"/>
      <c r="K36" s="138"/>
      <c r="L36" s="136"/>
      <c r="M36" s="147"/>
      <c r="N36" s="137"/>
      <c r="O36" s="166" t="s">
        <v>91</v>
      </c>
      <c r="P36" s="137"/>
      <c r="Q36" s="166"/>
      <c r="R36" s="173" t="s">
        <v>91</v>
      </c>
      <c r="S36" s="166"/>
      <c r="T36" s="173"/>
    </row>
    <row r="37" spans="1:219" s="3" customFormat="1" x14ac:dyDescent="0.3">
      <c r="A37" s="52"/>
      <c r="B37" s="9" t="s">
        <v>92</v>
      </c>
      <c r="C37" s="15">
        <v>2011</v>
      </c>
      <c r="D37" s="94">
        <v>3</v>
      </c>
      <c r="E37" s="52" t="s">
        <v>27</v>
      </c>
      <c r="F37" s="46" t="s">
        <v>38</v>
      </c>
      <c r="G37" s="138"/>
      <c r="H37" s="136"/>
      <c r="I37" s="147"/>
      <c r="J37" s="137"/>
      <c r="K37" s="138"/>
      <c r="L37" s="136"/>
      <c r="M37" s="147"/>
      <c r="N37" s="137"/>
      <c r="O37" s="166" t="s">
        <v>91</v>
      </c>
      <c r="P37" s="137"/>
      <c r="Q37" s="166"/>
      <c r="R37" s="137"/>
      <c r="S37" s="166"/>
      <c r="T37" s="137"/>
    </row>
    <row r="38" spans="1:219" s="3" customFormat="1" ht="15" thickBot="1" x14ac:dyDescent="0.35">
      <c r="A38" s="96"/>
      <c r="B38" s="101"/>
      <c r="C38" s="97"/>
      <c r="D38" s="98"/>
      <c r="E38" s="95"/>
      <c r="F38" s="104"/>
      <c r="G38" s="159"/>
      <c r="H38" s="156"/>
      <c r="I38" s="157"/>
      <c r="J38" s="158"/>
      <c r="K38" s="159"/>
      <c r="L38" s="156"/>
      <c r="M38" s="157"/>
      <c r="N38" s="158"/>
      <c r="O38" s="156"/>
      <c r="P38" s="158"/>
      <c r="Q38" s="156"/>
      <c r="R38" s="158"/>
      <c r="S38" s="156"/>
      <c r="T38" s="158"/>
    </row>
    <row r="39" spans="1:219" x14ac:dyDescent="0.3">
      <c r="J39" s="3"/>
      <c r="N39" s="3"/>
      <c r="P39" s="3"/>
      <c r="R39" s="3"/>
      <c r="T39" s="3"/>
      <c r="HH39" s="3"/>
      <c r="HI39" s="3"/>
      <c r="HJ39" s="3"/>
      <c r="HK39" s="3"/>
    </row>
    <row r="40" spans="1:219" x14ac:dyDescent="0.3">
      <c r="J40" s="3"/>
      <c r="N40" s="3"/>
      <c r="P40" s="3"/>
      <c r="R40" s="3"/>
      <c r="T40" s="3"/>
      <c r="HH40" s="3"/>
      <c r="HI40" s="3"/>
      <c r="HJ40" s="3"/>
      <c r="HK40" s="3"/>
    </row>
  </sheetData>
  <sortState ref="A4:HK31">
    <sortCondition ref="A4:A31"/>
  </sortState>
  <mergeCells count="9">
    <mergeCell ref="S2:T2"/>
    <mergeCell ref="Q2:R2"/>
    <mergeCell ref="O2:P2"/>
    <mergeCell ref="L2:N2"/>
    <mergeCell ref="A2:A3"/>
    <mergeCell ref="B2:D2"/>
    <mergeCell ref="F2:F3"/>
    <mergeCell ref="H2:J2"/>
    <mergeCell ref="E2:E3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="115" zoomScaleNormal="115" zoomScaleSheetLayoutView="85" workbookViewId="0">
      <selection activeCell="A2" sqref="A2:A3"/>
    </sheetView>
  </sheetViews>
  <sheetFormatPr defaultRowHeight="14.4" x14ac:dyDescent="0.3"/>
  <cols>
    <col min="1" max="1" width="4.6640625" customWidth="1"/>
    <col min="2" max="2" width="24.21875" customWidth="1"/>
    <col min="3" max="3" width="7.21875" customWidth="1"/>
    <col min="4" max="4" width="9" customWidth="1"/>
    <col min="5" max="5" width="25.5546875" bestFit="1" customWidth="1"/>
    <col min="6" max="6" width="18.77734375" style="71" customWidth="1"/>
    <col min="7" max="7" width="6.77734375" style="26" customWidth="1"/>
    <col min="8" max="9" width="7.21875" customWidth="1"/>
  </cols>
  <sheetData>
    <row r="1" spans="1:9" ht="15" thickBot="1" x14ac:dyDescent="0.35">
      <c r="A1" t="s">
        <v>108</v>
      </c>
    </row>
    <row r="2" spans="1:9" ht="60" customHeight="1" thickBot="1" x14ac:dyDescent="0.35">
      <c r="A2" s="180" t="s">
        <v>0</v>
      </c>
      <c r="B2" s="182" t="s">
        <v>1</v>
      </c>
      <c r="C2" s="183"/>
      <c r="D2" s="184"/>
      <c r="E2" s="78" t="s">
        <v>2</v>
      </c>
      <c r="F2" s="187" t="s">
        <v>18</v>
      </c>
      <c r="G2" s="185" t="s">
        <v>3</v>
      </c>
      <c r="H2" s="161" t="s">
        <v>74</v>
      </c>
      <c r="I2" s="161" t="s">
        <v>101</v>
      </c>
    </row>
    <row r="3" spans="1:9" ht="15" thickBot="1" x14ac:dyDescent="0.35">
      <c r="A3" s="181"/>
      <c r="B3" s="14" t="s">
        <v>4</v>
      </c>
      <c r="C3" s="11" t="s">
        <v>5</v>
      </c>
      <c r="D3" s="12" t="s">
        <v>6</v>
      </c>
      <c r="E3" s="77" t="s">
        <v>7</v>
      </c>
      <c r="F3" s="188"/>
      <c r="G3" s="186"/>
      <c r="H3" s="89">
        <v>130</v>
      </c>
      <c r="I3" s="89">
        <v>130</v>
      </c>
    </row>
    <row r="4" spans="1:9" x14ac:dyDescent="0.3">
      <c r="A4" s="70">
        <f>RANK(G4,G$4:G$6,0)</f>
        <v>1</v>
      </c>
      <c r="B4" s="118" t="s">
        <v>80</v>
      </c>
      <c r="C4" s="129">
        <v>1984</v>
      </c>
      <c r="D4" s="130" t="s">
        <v>10</v>
      </c>
      <c r="E4" s="81" t="s">
        <v>81</v>
      </c>
      <c r="F4" s="131" t="s">
        <v>50</v>
      </c>
      <c r="G4" s="30">
        <f>H4+I4</f>
        <v>185</v>
      </c>
      <c r="H4" s="84">
        <v>75</v>
      </c>
      <c r="I4" s="84">
        <v>110</v>
      </c>
    </row>
    <row r="5" spans="1:9" x14ac:dyDescent="0.3">
      <c r="A5" s="36">
        <f>RANK(G5,G$4:G$6,0)</f>
        <v>2</v>
      </c>
      <c r="B5" s="9" t="s">
        <v>45</v>
      </c>
      <c r="C5" s="16">
        <v>2009</v>
      </c>
      <c r="D5" s="21" t="s">
        <v>9</v>
      </c>
      <c r="E5" s="22" t="s">
        <v>70</v>
      </c>
      <c r="F5" s="72" t="s">
        <v>19</v>
      </c>
      <c r="G5" s="27">
        <f>H5</f>
        <v>32</v>
      </c>
      <c r="H5" s="22">
        <v>32</v>
      </c>
      <c r="I5" s="22"/>
    </row>
    <row r="6" spans="1:9" ht="15" thickBot="1" x14ac:dyDescent="0.35">
      <c r="A6" s="100"/>
      <c r="B6" s="105"/>
      <c r="C6" s="106"/>
      <c r="D6" s="107"/>
      <c r="E6" s="108"/>
      <c r="F6" s="109"/>
      <c r="G6" s="99"/>
      <c r="H6" s="102"/>
      <c r="I6" s="102"/>
    </row>
  </sheetData>
  <sortState ref="A4:O13">
    <sortCondition ref="A4:A13"/>
  </sortState>
  <mergeCells count="4">
    <mergeCell ref="A2:A3"/>
    <mergeCell ref="B2:D2"/>
    <mergeCell ref="G2:G3"/>
    <mergeCell ref="F2:F3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115" zoomScaleNormal="115" zoomScaleSheetLayoutView="100" workbookViewId="0">
      <selection activeCell="A2" sqref="A2:A3"/>
    </sheetView>
  </sheetViews>
  <sheetFormatPr defaultRowHeight="14.4" x14ac:dyDescent="0.3"/>
  <cols>
    <col min="1" max="1" width="4.6640625" customWidth="1"/>
    <col min="2" max="2" width="27" customWidth="1"/>
    <col min="3" max="3" width="7.77734375" customWidth="1"/>
    <col min="4" max="4" width="8.88671875" customWidth="1"/>
    <col min="5" max="5" width="25.5546875" bestFit="1" customWidth="1"/>
    <col min="6" max="6" width="19.5546875" style="71" customWidth="1"/>
    <col min="7" max="7" width="6.77734375" style="26" customWidth="1"/>
    <col min="8" max="9" width="7.21875" customWidth="1"/>
    <col min="10" max="13" width="7.21875" hidden="1" customWidth="1"/>
  </cols>
  <sheetData>
    <row r="1" spans="1:14" ht="15" thickBot="1" x14ac:dyDescent="0.35">
      <c r="A1" t="s">
        <v>109</v>
      </c>
    </row>
    <row r="2" spans="1:14" ht="48.75" customHeight="1" thickBot="1" x14ac:dyDescent="0.35">
      <c r="A2" s="180" t="s">
        <v>0</v>
      </c>
      <c r="B2" s="182" t="s">
        <v>1</v>
      </c>
      <c r="C2" s="183"/>
      <c r="D2" s="184"/>
      <c r="E2" s="34" t="s">
        <v>2</v>
      </c>
      <c r="F2" s="197" t="s">
        <v>18</v>
      </c>
      <c r="G2" s="185" t="s">
        <v>3</v>
      </c>
      <c r="H2" s="115" t="s">
        <v>74</v>
      </c>
      <c r="I2" s="161" t="s">
        <v>101</v>
      </c>
      <c r="J2" s="65"/>
      <c r="K2" s="195"/>
      <c r="L2" s="196"/>
      <c r="M2" s="65"/>
      <c r="N2" s="44"/>
    </row>
    <row r="3" spans="1:14" ht="15.45" customHeight="1" thickBot="1" x14ac:dyDescent="0.35">
      <c r="A3" s="181"/>
      <c r="B3" s="79" t="s">
        <v>4</v>
      </c>
      <c r="C3" s="1" t="s">
        <v>5</v>
      </c>
      <c r="D3" s="54" t="s">
        <v>6</v>
      </c>
      <c r="E3" s="55" t="s">
        <v>7</v>
      </c>
      <c r="F3" s="198"/>
      <c r="G3" s="186"/>
      <c r="H3" s="62">
        <v>130</v>
      </c>
      <c r="I3" s="62">
        <v>130</v>
      </c>
      <c r="J3" s="62"/>
      <c r="K3" s="60"/>
      <c r="L3" s="61"/>
      <c r="M3" s="62"/>
      <c r="N3" s="45"/>
    </row>
    <row r="4" spans="1:14" x14ac:dyDescent="0.3">
      <c r="A4" s="56">
        <f>RANK(G4,G$4:G$6,0)</f>
        <v>1</v>
      </c>
      <c r="B4" s="87" t="s">
        <v>57</v>
      </c>
      <c r="C4" s="25">
        <v>1990</v>
      </c>
      <c r="D4" s="57" t="s">
        <v>8</v>
      </c>
      <c r="E4" s="31" t="s">
        <v>58</v>
      </c>
      <c r="F4" s="56" t="s">
        <v>19</v>
      </c>
      <c r="G4" s="51">
        <f>H4</f>
        <v>69</v>
      </c>
      <c r="H4" s="43">
        <v>69</v>
      </c>
      <c r="I4" s="43"/>
      <c r="J4" s="43"/>
      <c r="K4" s="41"/>
      <c r="L4" s="42"/>
      <c r="M4" s="43"/>
      <c r="N4" s="3"/>
    </row>
    <row r="5" spans="1:14" x14ac:dyDescent="0.3">
      <c r="A5" s="52">
        <f>RANK(G5,G$4:G$6,0)</f>
        <v>2</v>
      </c>
      <c r="B5" s="24" t="s">
        <v>63</v>
      </c>
      <c r="C5" s="25">
        <v>1997</v>
      </c>
      <c r="D5" s="57" t="s">
        <v>9</v>
      </c>
      <c r="E5" s="31" t="s">
        <v>64</v>
      </c>
      <c r="F5" s="75" t="s">
        <v>47</v>
      </c>
      <c r="G5" s="51">
        <f>H5</f>
        <v>22</v>
      </c>
      <c r="H5" s="43">
        <v>22</v>
      </c>
      <c r="I5" s="43"/>
      <c r="J5" s="43"/>
      <c r="K5" s="41"/>
      <c r="L5" s="42"/>
      <c r="M5" s="43"/>
      <c r="N5" s="3"/>
    </row>
    <row r="6" spans="1:14" x14ac:dyDescent="0.3">
      <c r="A6" s="52">
        <f>RANK(G6,G$4:G$6,0)</f>
        <v>3</v>
      </c>
      <c r="B6" s="9" t="s">
        <v>32</v>
      </c>
      <c r="C6" s="10">
        <v>1996</v>
      </c>
      <c r="D6" s="35" t="s">
        <v>8</v>
      </c>
      <c r="E6" s="5" t="s">
        <v>102</v>
      </c>
      <c r="F6" s="131" t="s">
        <v>31</v>
      </c>
      <c r="G6" s="46">
        <f>I6</f>
        <v>0</v>
      </c>
      <c r="H6" s="40"/>
      <c r="I6" s="40">
        <v>0</v>
      </c>
      <c r="J6" s="40"/>
      <c r="K6" s="38"/>
      <c r="L6" s="39"/>
      <c r="M6" s="40"/>
      <c r="N6" s="3"/>
    </row>
    <row r="7" spans="1:14" ht="15" thickBot="1" x14ac:dyDescent="0.35">
      <c r="A7" s="100"/>
      <c r="B7" s="103"/>
      <c r="C7" s="111"/>
      <c r="D7" s="112"/>
      <c r="E7" s="102"/>
      <c r="F7" s="110"/>
      <c r="G7" s="104"/>
      <c r="H7" s="89"/>
      <c r="I7" s="89"/>
      <c r="J7" s="89"/>
      <c r="K7" s="113"/>
      <c r="L7" s="114"/>
      <c r="M7" s="89"/>
      <c r="N7" s="3"/>
    </row>
    <row r="8" spans="1:14" x14ac:dyDescent="0.3">
      <c r="A8" s="29"/>
      <c r="B8" s="3"/>
      <c r="C8" s="29"/>
      <c r="D8" s="29"/>
      <c r="E8" s="3"/>
      <c r="F8" s="76"/>
      <c r="H8" s="3"/>
      <c r="I8" s="3"/>
      <c r="J8" s="3"/>
      <c r="K8" s="3"/>
      <c r="L8" s="3"/>
      <c r="M8" s="3"/>
    </row>
    <row r="9" spans="1:14" x14ac:dyDescent="0.3">
      <c r="A9" s="29"/>
      <c r="B9" s="3"/>
      <c r="C9" s="29"/>
      <c r="D9" s="29"/>
      <c r="E9" s="3"/>
      <c r="F9" s="76"/>
      <c r="H9" s="3"/>
      <c r="I9" s="3"/>
      <c r="J9" s="3"/>
      <c r="K9" s="3"/>
      <c r="L9" s="3"/>
      <c r="M9" s="3"/>
    </row>
    <row r="10" spans="1:14" x14ac:dyDescent="0.3">
      <c r="A10" s="29"/>
      <c r="B10" s="3"/>
      <c r="C10" s="29"/>
      <c r="D10" s="29"/>
      <c r="E10" s="3"/>
      <c r="F10" s="76"/>
      <c r="H10" s="3"/>
      <c r="I10" s="3"/>
      <c r="J10" s="3"/>
      <c r="K10" s="3"/>
      <c r="L10" s="3"/>
      <c r="M10" s="3"/>
    </row>
  </sheetData>
  <sortState ref="A4:N6">
    <sortCondition ref="A4:A6"/>
  </sortState>
  <mergeCells count="5">
    <mergeCell ref="K2:L2"/>
    <mergeCell ref="A2:A3"/>
    <mergeCell ref="B2:D2"/>
    <mergeCell ref="G2:G3"/>
    <mergeCell ref="F2:F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zoomScale="85" zoomScaleNormal="85" workbookViewId="0">
      <selection activeCell="A2" sqref="A2:A3"/>
    </sheetView>
  </sheetViews>
  <sheetFormatPr defaultRowHeight="14.4" x14ac:dyDescent="0.3"/>
  <cols>
    <col min="1" max="1" width="4.6640625" customWidth="1"/>
    <col min="2" max="2" width="25.21875" customWidth="1"/>
    <col min="3" max="3" width="7" customWidth="1"/>
    <col min="4" max="4" width="8.109375" customWidth="1"/>
    <col min="5" max="5" width="31.6640625" bestFit="1" customWidth="1"/>
    <col min="6" max="6" width="18.5546875" style="71" customWidth="1"/>
    <col min="7" max="7" width="7.5546875" customWidth="1"/>
    <col min="8" max="12" width="0" hidden="1" customWidth="1"/>
  </cols>
  <sheetData>
    <row r="1" spans="1:12" ht="15" thickBot="1" x14ac:dyDescent="0.35">
      <c r="A1" t="s">
        <v>110</v>
      </c>
    </row>
    <row r="2" spans="1:12" ht="48.75" customHeight="1" thickBot="1" x14ac:dyDescent="0.35">
      <c r="A2" s="180" t="s">
        <v>0</v>
      </c>
      <c r="B2" s="182" t="s">
        <v>1</v>
      </c>
      <c r="C2" s="183"/>
      <c r="D2" s="184"/>
      <c r="E2" s="34" t="s">
        <v>2</v>
      </c>
      <c r="F2" s="197" t="s">
        <v>18</v>
      </c>
      <c r="G2" s="185" t="s">
        <v>3</v>
      </c>
      <c r="H2" s="201"/>
      <c r="I2" s="202"/>
      <c r="J2" s="199"/>
      <c r="K2" s="200"/>
      <c r="L2" s="116"/>
    </row>
    <row r="3" spans="1:12" ht="15" thickBot="1" x14ac:dyDescent="0.35">
      <c r="A3" s="181"/>
      <c r="B3" s="53" t="s">
        <v>4</v>
      </c>
      <c r="C3" s="1" t="s">
        <v>5</v>
      </c>
      <c r="D3" s="54" t="s">
        <v>6</v>
      </c>
      <c r="E3" s="55" t="s">
        <v>7</v>
      </c>
      <c r="F3" s="198"/>
      <c r="G3" s="186"/>
      <c r="H3" s="126"/>
      <c r="I3" s="127"/>
      <c r="J3" s="126"/>
      <c r="K3" s="127"/>
      <c r="L3" s="132"/>
    </row>
    <row r="4" spans="1:12" x14ac:dyDescent="0.3">
      <c r="A4" s="57">
        <f t="shared" ref="A4:A10" si="0">RANK(G4,G$4:G$18,0)</f>
        <v>1</v>
      </c>
      <c r="B4" s="19"/>
      <c r="C4" s="124"/>
      <c r="D4" s="125"/>
      <c r="E4" s="32"/>
      <c r="F4" s="58"/>
      <c r="G4" s="162">
        <f>H4+I4+L4</f>
        <v>0</v>
      </c>
      <c r="H4" s="13"/>
      <c r="I4" s="7"/>
      <c r="J4" s="13"/>
      <c r="K4" s="7"/>
      <c r="L4" s="32"/>
    </row>
    <row r="5" spans="1:12" hidden="1" x14ac:dyDescent="0.3">
      <c r="A5" s="35">
        <f t="shared" si="0"/>
        <v>1</v>
      </c>
      <c r="B5" s="24"/>
      <c r="C5" s="25"/>
      <c r="D5" s="57"/>
      <c r="E5" s="31"/>
      <c r="F5" s="75"/>
      <c r="G5" s="30">
        <f>H5+I5+K5+L5</f>
        <v>0</v>
      </c>
      <c r="H5" s="8"/>
      <c r="I5" s="6"/>
      <c r="J5" s="8"/>
      <c r="K5" s="6"/>
      <c r="L5" s="5"/>
    </row>
    <row r="6" spans="1:12" ht="15" hidden="1" customHeight="1" x14ac:dyDescent="0.3">
      <c r="A6" s="35">
        <f t="shared" si="0"/>
        <v>1</v>
      </c>
      <c r="B6" s="4"/>
      <c r="C6" s="10"/>
      <c r="D6" s="35"/>
      <c r="E6" s="5"/>
      <c r="F6" s="75"/>
      <c r="G6" s="30">
        <f>H6+L6</f>
        <v>0</v>
      </c>
      <c r="H6" s="8"/>
      <c r="I6" s="39"/>
      <c r="J6" s="8"/>
      <c r="K6" s="39"/>
      <c r="L6" s="5"/>
    </row>
    <row r="7" spans="1:12" hidden="1" x14ac:dyDescent="0.3">
      <c r="A7" s="35">
        <f t="shared" si="0"/>
        <v>1</v>
      </c>
      <c r="B7" s="4"/>
      <c r="C7" s="10"/>
      <c r="D7" s="35"/>
      <c r="E7" s="5"/>
      <c r="F7" s="75"/>
      <c r="G7" s="30">
        <f>L7</f>
        <v>0</v>
      </c>
      <c r="H7" s="8"/>
      <c r="I7" s="6"/>
      <c r="J7" s="8"/>
      <c r="K7" s="6"/>
      <c r="L7" s="5"/>
    </row>
    <row r="8" spans="1:12" hidden="1" x14ac:dyDescent="0.3">
      <c r="A8" s="35">
        <f t="shared" si="0"/>
        <v>1</v>
      </c>
      <c r="B8" s="4"/>
      <c r="C8" s="10"/>
      <c r="D8" s="35"/>
      <c r="E8" s="22"/>
      <c r="F8" s="75"/>
      <c r="G8" s="30">
        <f>H8</f>
        <v>0</v>
      </c>
      <c r="H8" s="8"/>
      <c r="I8" s="6"/>
      <c r="J8" s="8"/>
      <c r="K8" s="6"/>
      <c r="L8" s="5"/>
    </row>
    <row r="9" spans="1:12" hidden="1" x14ac:dyDescent="0.3">
      <c r="A9" s="35">
        <f t="shared" si="0"/>
        <v>1</v>
      </c>
      <c r="B9" s="9"/>
      <c r="C9" s="82"/>
      <c r="D9" s="83"/>
      <c r="E9" s="22"/>
      <c r="F9" s="74"/>
      <c r="G9" s="51">
        <v>0</v>
      </c>
      <c r="H9" s="8"/>
      <c r="I9" s="6"/>
      <c r="J9" s="8"/>
      <c r="K9" s="6"/>
      <c r="L9" s="5"/>
    </row>
    <row r="10" spans="1:12" hidden="1" x14ac:dyDescent="0.3">
      <c r="A10" s="35">
        <f t="shared" si="0"/>
        <v>1</v>
      </c>
      <c r="B10" s="4"/>
      <c r="C10" s="10"/>
      <c r="D10" s="35"/>
      <c r="E10" s="22"/>
      <c r="F10" s="75"/>
      <c r="G10" s="30">
        <v>0</v>
      </c>
      <c r="H10" s="8"/>
      <c r="I10" s="6"/>
      <c r="J10" s="8"/>
      <c r="K10" s="6"/>
      <c r="L10" s="5"/>
    </row>
    <row r="11" spans="1:12" hidden="1" x14ac:dyDescent="0.3">
      <c r="A11" s="35">
        <f t="shared" ref="A11:A13" si="1">RANK(G11,G$4:G$18,0)</f>
        <v>1</v>
      </c>
      <c r="B11" s="4"/>
      <c r="C11" s="10"/>
      <c r="D11" s="35"/>
      <c r="E11" s="5"/>
      <c r="F11" s="75"/>
      <c r="G11" s="30">
        <v>0</v>
      </c>
      <c r="H11" s="8"/>
      <c r="I11" s="6"/>
      <c r="J11" s="8"/>
      <c r="K11" s="6"/>
      <c r="L11" s="5"/>
    </row>
    <row r="12" spans="1:12" hidden="1" x14ac:dyDescent="0.3">
      <c r="A12" s="35">
        <f t="shared" si="1"/>
        <v>1</v>
      </c>
      <c r="B12" s="4"/>
      <c r="C12" s="10"/>
      <c r="D12" s="35"/>
      <c r="E12" s="5"/>
      <c r="F12" s="75"/>
      <c r="G12" s="30">
        <v>0</v>
      </c>
      <c r="H12" s="8"/>
      <c r="I12" s="6"/>
      <c r="J12" s="8"/>
      <c r="K12" s="6"/>
      <c r="L12" s="5"/>
    </row>
    <row r="13" spans="1:12" hidden="1" x14ac:dyDescent="0.3">
      <c r="A13" s="35">
        <f t="shared" si="1"/>
        <v>1</v>
      </c>
      <c r="B13" s="9"/>
      <c r="C13" s="10"/>
      <c r="D13" s="35"/>
      <c r="E13" s="5"/>
      <c r="F13" s="75"/>
      <c r="G13" s="30">
        <v>0</v>
      </c>
      <c r="H13" s="8"/>
      <c r="I13" s="6"/>
      <c r="J13" s="8"/>
      <c r="K13" s="6"/>
      <c r="L13" s="5"/>
    </row>
    <row r="14" spans="1:12" ht="15" thickBot="1" x14ac:dyDescent="0.35">
      <c r="A14" s="54"/>
      <c r="B14" s="28"/>
      <c r="C14" s="1"/>
      <c r="D14" s="54"/>
      <c r="E14" s="23"/>
      <c r="F14" s="63"/>
      <c r="G14" s="47">
        <v>0</v>
      </c>
      <c r="H14" s="128"/>
      <c r="I14" s="2"/>
      <c r="J14" s="128"/>
      <c r="K14" s="2"/>
      <c r="L14" s="23"/>
    </row>
  </sheetData>
  <sortState ref="A4:M10">
    <sortCondition ref="A4:A10"/>
  </sortState>
  <mergeCells count="6">
    <mergeCell ref="J2:K2"/>
    <mergeCell ref="A2:A3"/>
    <mergeCell ref="B2:D2"/>
    <mergeCell ref="G2:G3"/>
    <mergeCell ref="F2:F3"/>
    <mergeCell ref="H2:I2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основной</vt:lpstr>
      <vt:lpstr>юниоры</vt:lpstr>
      <vt:lpstr>юноши</vt:lpstr>
      <vt:lpstr>7-ми летние</vt:lpstr>
      <vt:lpstr>6-ти летние</vt:lpstr>
      <vt:lpstr>5-ти летние</vt:lpstr>
      <vt:lpstr>'6-ти летние'!Область_печати</vt:lpstr>
      <vt:lpstr>'7-ми летние'!Область_печати</vt:lpstr>
      <vt:lpstr>основной!Область_печати</vt:lpstr>
      <vt:lpstr>юниоры!Область_печати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2026-06-07T14:31:20Z</dcterms:modified>
</cp:coreProperties>
</file>